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90" windowHeight="9090" activeTab="0"/>
  </bookViews>
  <sheets>
    <sheet name="TITLE SHEET" sheetId="1" r:id="rId1"/>
    <sheet name="east norfolk (broads) and GRAPH" sheetId="2" r:id="rId2"/>
    <sheet name="somerset-devon" sheetId="3" r:id="rId3"/>
    <sheet name="east yorks" sheetId="4" r:id="rId4"/>
    <sheet name="west cumbria + GRAPHS" sheetId="5" r:id="rId5"/>
    <sheet name="west norfolk" sheetId="6" r:id="rId6"/>
    <sheet name="norfolk by soil" sheetId="7" r:id="rId7"/>
  </sheets>
  <definedNames>
    <definedName name="_xlnm.Print_Area" localSheetId="1">'east norfolk (broads) and GRAPH'!$B$4:$AG$97</definedName>
    <definedName name="_xlnm.Print_Area" localSheetId="2">'somerset-devon'!$BQ$3:$BY$85</definedName>
    <definedName name="_xlnm.Print_Area" localSheetId="5">'west norfolk'!$B$3:$AF$106</definedName>
  </definedNames>
  <calcPr fullCalcOnLoad="1"/>
</workbook>
</file>

<file path=xl/sharedStrings.xml><?xml version="1.0" encoding="utf-8"?>
<sst xmlns="http://schemas.openxmlformats.org/spreadsheetml/2006/main" count="845" uniqueCount="601">
  <si>
    <t>Date  of harvest festival/home/thanksgiving</t>
  </si>
  <si>
    <t>DATE</t>
  </si>
  <si>
    <t>Ilketshall</t>
  </si>
  <si>
    <t>Gillingham</t>
  </si>
  <si>
    <t>Sotterley</t>
  </si>
  <si>
    <t>Halesworth</t>
  </si>
  <si>
    <t>Barsham</t>
  </si>
  <si>
    <t>Hedenham</t>
  </si>
  <si>
    <t>Loddon</t>
  </si>
  <si>
    <t>Thorington</t>
  </si>
  <si>
    <t>Lowestoft</t>
  </si>
  <si>
    <t>Henstead</t>
  </si>
  <si>
    <t>Shadingfield</t>
  </si>
  <si>
    <t>Earsham</t>
  </si>
  <si>
    <t>Redenhall</t>
  </si>
  <si>
    <t>Thwaite</t>
  </si>
  <si>
    <t>Denton</t>
  </si>
  <si>
    <t>Leiston</t>
  </si>
  <si>
    <t>Stockton</t>
  </si>
  <si>
    <t>Kirby Kane</t>
  </si>
  <si>
    <t>Geldeston</t>
  </si>
  <si>
    <t>Worlingham</t>
  </si>
  <si>
    <t>Beccles CE</t>
  </si>
  <si>
    <t>Beccles Congre</t>
  </si>
  <si>
    <t>Aldeby</t>
  </si>
  <si>
    <t>Haddiscoe</t>
  </si>
  <si>
    <t>Ellingham</t>
  </si>
  <si>
    <t>Frostenden</t>
  </si>
  <si>
    <t>Uggeshall</t>
  </si>
  <si>
    <t>Brampton</t>
  </si>
  <si>
    <t>Wangford</t>
  </si>
  <si>
    <t>Homersfield</t>
  </si>
  <si>
    <t xml:space="preserve">Hales </t>
  </si>
  <si>
    <t>Heckingham</t>
  </si>
  <si>
    <t>Toft Monks</t>
  </si>
  <si>
    <t>South Elmham</t>
  </si>
  <si>
    <t>Raveningham</t>
  </si>
  <si>
    <t>Stoven</t>
  </si>
  <si>
    <t>Fressingfield</t>
  </si>
  <si>
    <t>Bungay HT</t>
  </si>
  <si>
    <t>Bungay St Mary</t>
  </si>
  <si>
    <t>Alburgh</t>
  </si>
  <si>
    <t>Ditchingham</t>
  </si>
  <si>
    <t>Barnby</t>
  </si>
  <si>
    <t>North Cove</t>
  </si>
  <si>
    <t>Ringsfield</t>
  </si>
  <si>
    <t>Weston</t>
  </si>
  <si>
    <t>Mettingham</t>
  </si>
  <si>
    <t>Ellough</t>
  </si>
  <si>
    <t>Hambridge</t>
  </si>
  <si>
    <t>Wiveliscombe</t>
  </si>
  <si>
    <t>Wellington</t>
  </si>
  <si>
    <t>Crowcombe</t>
  </si>
  <si>
    <t>Stogursey</t>
  </si>
  <si>
    <t>Barrington</t>
  </si>
  <si>
    <t>Shepton Beauchamp</t>
  </si>
  <si>
    <t>Stoke St Gregory</t>
  </si>
  <si>
    <t>Bridgewater</t>
  </si>
  <si>
    <t>Castle Carey</t>
  </si>
  <si>
    <t>North Curry</t>
  </si>
  <si>
    <t>Bishops Lideard</t>
  </si>
  <si>
    <t>Stogumber</t>
  </si>
  <si>
    <t>Langford Budville</t>
  </si>
  <si>
    <t>Chard</t>
  </si>
  <si>
    <t>Castle on Roche</t>
  </si>
  <si>
    <t>Chelwood</t>
  </si>
  <si>
    <t>Wrington</t>
  </si>
  <si>
    <t>Gresuton</t>
  </si>
  <si>
    <t>Milverton</t>
  </si>
  <si>
    <t>Worle</t>
  </si>
  <si>
    <t>Brompton Ralph</t>
  </si>
  <si>
    <t>Fiddington</t>
  </si>
  <si>
    <t>Withiel Florey</t>
  </si>
  <si>
    <t>South Brent</t>
  </si>
  <si>
    <t>Frome</t>
  </si>
  <si>
    <t>Dunster</t>
  </si>
  <si>
    <t>Axbridge</t>
  </si>
  <si>
    <t>Kingston</t>
  </si>
  <si>
    <t>Donyatt</t>
  </si>
  <si>
    <t>Bicknoller</t>
  </si>
  <si>
    <t>Timberscombe</t>
  </si>
  <si>
    <t>East Brent</t>
  </si>
  <si>
    <t>Weston super Mare</t>
  </si>
  <si>
    <t>Lyng</t>
  </si>
  <si>
    <t>St Audries</t>
  </si>
  <si>
    <t>Puriton</t>
  </si>
  <si>
    <t>Glastonbury</t>
  </si>
  <si>
    <t>Broomfield</t>
  </si>
  <si>
    <t>Williton</t>
  </si>
  <si>
    <t>Huntspill</t>
  </si>
  <si>
    <t>Chedzoy</t>
  </si>
  <si>
    <t>Exminster</t>
  </si>
  <si>
    <t>Spaxton</t>
  </si>
  <si>
    <t>Nailsea</t>
  </si>
  <si>
    <t>Charlynch</t>
  </si>
  <si>
    <t>Woolavington</t>
  </si>
  <si>
    <t>Cadleigh</t>
  </si>
  <si>
    <t>Uffculme</t>
  </si>
  <si>
    <t>Dulverton</t>
  </si>
  <si>
    <t>Somerton</t>
  </si>
  <si>
    <t>Culmstock</t>
  </si>
  <si>
    <t>Kilton</t>
  </si>
  <si>
    <t>Sampford Brent</t>
  </si>
  <si>
    <t>Bampton</t>
  </si>
  <si>
    <t>Moretonhampstead</t>
  </si>
  <si>
    <t>Staple Fitzpaine</t>
  </si>
  <si>
    <t>Ilminster</t>
  </si>
  <si>
    <t>Brushfield</t>
  </si>
  <si>
    <t>Shapwick</t>
  </si>
  <si>
    <t>Old Cleeve</t>
  </si>
  <si>
    <t>Langport</t>
  </si>
  <si>
    <t>Yeovil</t>
  </si>
  <si>
    <t>Minehead</t>
  </si>
  <si>
    <t>Porlock</t>
  </si>
  <si>
    <t>Cossington</t>
  </si>
  <si>
    <t>Chisleborough</t>
  </si>
  <si>
    <t>Upton</t>
  </si>
  <si>
    <t>Brockley</t>
  </si>
  <si>
    <t>Wemdon</t>
  </si>
  <si>
    <t>North Petherton</t>
  </si>
  <si>
    <t>Cheddar</t>
  </si>
  <si>
    <t>West Buckland</t>
  </si>
  <si>
    <t>#</t>
  </si>
  <si>
    <t>East Coker</t>
  </si>
  <si>
    <t>Cricket St Thomas</t>
  </si>
  <si>
    <t>Cleveden</t>
  </si>
  <si>
    <t>Blackdown</t>
  </si>
  <si>
    <t>Huish</t>
  </si>
  <si>
    <t>Crewkerne</t>
  </si>
  <si>
    <t>Middlezoy</t>
  </si>
  <si>
    <t>Tatworth</t>
  </si>
  <si>
    <t>Curry Rivel</t>
  </si>
  <si>
    <t>Taunton St Mary</t>
  </si>
  <si>
    <t>Edington</t>
  </si>
  <si>
    <t>Drayton</t>
  </si>
  <si>
    <t>Mark</t>
  </si>
  <si>
    <t>North Newton</t>
  </si>
  <si>
    <t>Enmore</t>
  </si>
  <si>
    <t>Closworth</t>
  </si>
  <si>
    <t>Michelney</t>
  </si>
  <si>
    <t>Lufton</t>
  </si>
  <si>
    <t>West Anstey</t>
  </si>
  <si>
    <t>Northmoor Green</t>
  </si>
  <si>
    <t>Bathealton</t>
  </si>
  <si>
    <t>Meare</t>
  </si>
  <si>
    <t>West Monkton</t>
  </si>
  <si>
    <t>Butleigh</t>
  </si>
  <si>
    <t>Lydeard St Lawrence</t>
  </si>
  <si>
    <t>Ashill</t>
  </si>
  <si>
    <t>Staplegrove</t>
  </si>
  <si>
    <t>Willand</t>
  </si>
  <si>
    <t>Buckland St Mary</t>
  </si>
  <si>
    <t>West Pannard</t>
  </si>
  <si>
    <t>Martock</t>
  </si>
  <si>
    <t>Thurloxton</t>
  </si>
  <si>
    <t>Thornford</t>
  </si>
  <si>
    <t>Chillington</t>
  </si>
  <si>
    <t>Chilton Polden</t>
  </si>
  <si>
    <t>West Coker</t>
  </si>
  <si>
    <t>Ilchester</t>
  </si>
  <si>
    <t>Kingsbury Episcopi</t>
  </si>
  <si>
    <t>Watchet</t>
  </si>
  <si>
    <t>Stoke sub Hamden</t>
  </si>
  <si>
    <t>Nether Compton</t>
  </si>
  <si>
    <t>Westonzoyland</t>
  </si>
  <si>
    <t>Pitney</t>
  </si>
  <si>
    <t>Catcott</t>
  </si>
  <si>
    <t>Cannington</t>
  </si>
  <si>
    <t>Kitisford</t>
  </si>
  <si>
    <t>Nether Stowey</t>
  </si>
  <si>
    <t>Street</t>
  </si>
  <si>
    <t>Merriot</t>
  </si>
  <si>
    <t>Kingweston</t>
  </si>
  <si>
    <t>Washford</t>
  </si>
  <si>
    <t>Seavington</t>
  </si>
  <si>
    <t>Sainthill</t>
  </si>
  <si>
    <t>Creech St Michael</t>
  </si>
  <si>
    <t>Stoodleigh</t>
  </si>
  <si>
    <t>Raddington</t>
  </si>
  <si>
    <t>Ashbrittle</t>
  </si>
  <si>
    <t>Uphill</t>
  </si>
  <si>
    <t>Brympton</t>
  </si>
  <si>
    <t>Sheldon</t>
  </si>
  <si>
    <t>Cove</t>
  </si>
  <si>
    <t>Bickleigh</t>
  </si>
  <si>
    <t>Silverton</t>
  </si>
  <si>
    <t>Westleigh</t>
  </si>
  <si>
    <t>Rampton</t>
  </si>
  <si>
    <t>Norton Fitzwarren</t>
  </si>
  <si>
    <t>Isle Abbots</t>
  </si>
  <si>
    <t>Long Sutton</t>
  </si>
  <si>
    <t>Pawlett</t>
  </si>
  <si>
    <t>Skilgate</t>
  </si>
  <si>
    <t>Allerton</t>
  </si>
  <si>
    <t>Combe Florey</t>
  </si>
  <si>
    <t>Chipstable</t>
  </si>
  <si>
    <t>hatch Beauchamp</t>
  </si>
  <si>
    <t>Yatton</t>
  </si>
  <si>
    <t>Churchstaunton</t>
  </si>
  <si>
    <t>Otterford</t>
  </si>
  <si>
    <t>Brent Knoll</t>
  </si>
  <si>
    <t>Burnham</t>
  </si>
  <si>
    <t>Pitminster</t>
  </si>
  <si>
    <t>Witheridge</t>
  </si>
  <si>
    <t>Fitzhead</t>
  </si>
  <si>
    <t>Morebath</t>
  </si>
  <si>
    <t>Clayhanger</t>
  </si>
  <si>
    <t>Winscombe</t>
  </si>
  <si>
    <t>Ruishton</t>
  </si>
  <si>
    <t>Clatworthy</t>
  </si>
  <si>
    <t>Othery</t>
  </si>
  <si>
    <t>Heathfield</t>
  </si>
  <si>
    <t>Hillfarrance</t>
  </si>
  <si>
    <t>Bishops Hull</t>
  </si>
  <si>
    <t>Wrentham</t>
  </si>
  <si>
    <t>Shipmeadow</t>
  </si>
  <si>
    <t>Reydon</t>
  </si>
  <si>
    <t>Broome</t>
  </si>
  <si>
    <t>Bergh Apton</t>
  </si>
  <si>
    <t>Flixton</t>
  </si>
  <si>
    <t>Thorpe n Haddiscoe</t>
  </si>
  <si>
    <t>Carlton Colville</t>
  </si>
  <si>
    <t>Norton Subcourse</t>
  </si>
  <si>
    <t>Burgh St Peter</t>
  </si>
  <si>
    <t>20-Au</t>
  </si>
  <si>
    <t>21-Au</t>
  </si>
  <si>
    <t>22-Au</t>
  </si>
  <si>
    <t>23-Au</t>
  </si>
  <si>
    <t>24-Au</t>
  </si>
  <si>
    <t>25-Au</t>
  </si>
  <si>
    <t>26-Au</t>
  </si>
  <si>
    <t>27-Au</t>
  </si>
  <si>
    <t>28-Au</t>
  </si>
  <si>
    <t>29-Au</t>
  </si>
  <si>
    <t>30-Au</t>
  </si>
  <si>
    <t>31-Au</t>
  </si>
  <si>
    <t>SOM</t>
  </si>
  <si>
    <t>WAV</t>
  </si>
  <si>
    <t>20.Aug</t>
  </si>
  <si>
    <t>All Hallows (Mealsgate)</t>
  </si>
  <si>
    <t>Dean</t>
  </si>
  <si>
    <t>Isel</t>
  </si>
  <si>
    <t>Workington</t>
  </si>
  <si>
    <t>Workington Cong</t>
  </si>
  <si>
    <t>Loweswater</t>
  </si>
  <si>
    <t>Crosthwaite</t>
  </si>
  <si>
    <t>St John in Vale</t>
  </si>
  <si>
    <t>Hannington</t>
  </si>
  <si>
    <t>Lamplugh</t>
  </si>
  <si>
    <t>Silloth</t>
  </si>
  <si>
    <t>Allerby</t>
  </si>
  <si>
    <t>Cockermouth</t>
  </si>
  <si>
    <t>Hayton</t>
  </si>
  <si>
    <t>Brigham</t>
  </si>
  <si>
    <t>Gilcrux</t>
  </si>
  <si>
    <t>Threlkeld</t>
  </si>
  <si>
    <t>Cockermouth Cong</t>
  </si>
  <si>
    <t>Keswick</t>
  </si>
  <si>
    <t>Wigton</t>
  </si>
  <si>
    <t>Embleton</t>
  </si>
  <si>
    <t>Thursby</t>
  </si>
  <si>
    <t>Kirkbride</t>
  </si>
  <si>
    <t>Westward</t>
  </si>
  <si>
    <t>Bridekirk</t>
  </si>
  <si>
    <t>Bassenthwaite</t>
  </si>
  <si>
    <t>Whitehaven</t>
  </si>
  <si>
    <t>Hensingham</t>
  </si>
  <si>
    <t>Waverton</t>
  </si>
  <si>
    <t>Egremont</t>
  </si>
  <si>
    <t>Maryport</t>
  </si>
  <si>
    <t>Clifton</t>
  </si>
  <si>
    <t>Lorton</t>
  </si>
  <si>
    <t>Asby</t>
  </si>
  <si>
    <t>Hanrington</t>
  </si>
  <si>
    <t>Frizington</t>
  </si>
  <si>
    <t>Gosforth</t>
  </si>
  <si>
    <t>Ennerdale</t>
  </si>
  <si>
    <t>Plumbland</t>
  </si>
  <si>
    <t>Aspatria</t>
  </si>
  <si>
    <t>Seascale</t>
  </si>
  <si>
    <t>Arlecdon</t>
  </si>
  <si>
    <t>Dearham</t>
  </si>
  <si>
    <t>Newton Arlosh</t>
  </si>
  <si>
    <t>Holme St Cuthbert</t>
  </si>
  <si>
    <t>Holme Cultram</t>
  </si>
  <si>
    <t>Irton</t>
  </si>
  <si>
    <t>Cleator</t>
  </si>
  <si>
    <t>Netherton</t>
  </si>
  <si>
    <t>Distington</t>
  </si>
  <si>
    <t>Mosser</t>
  </si>
  <si>
    <t>Cleator Moor</t>
  </si>
  <si>
    <t>Ponsonby</t>
  </si>
  <si>
    <t>Bolton</t>
  </si>
  <si>
    <t>Kirkland</t>
  </si>
  <si>
    <t>Bigrigg</t>
  </si>
  <si>
    <t>Crosscanonby</t>
  </si>
  <si>
    <t>Great Broughton</t>
  </si>
  <si>
    <t>Bromfield</t>
  </si>
  <si>
    <t>Abbey Town</t>
  </si>
  <si>
    <t>Caldbeck</t>
  </si>
  <si>
    <t>Calder Bridge</t>
  </si>
  <si>
    <t>Flimby</t>
  </si>
  <si>
    <t>Westfield</t>
  </si>
  <si>
    <t>Boltongate</t>
  </si>
  <si>
    <t>Netherwasdale</t>
  </si>
  <si>
    <t>Millom</t>
  </si>
  <si>
    <t>Drigg</t>
  </si>
  <si>
    <t>Haverigg</t>
  </si>
  <si>
    <t>Beckermet</t>
  </si>
  <si>
    <t>Haile</t>
  </si>
  <si>
    <t>Borrowdale</t>
  </si>
  <si>
    <t>Torpenhow</t>
  </si>
  <si>
    <t>Wythburn</t>
  </si>
  <si>
    <t>Camerton</t>
  </si>
  <si>
    <t>Parton</t>
  </si>
  <si>
    <t>West Newton</t>
  </si>
  <si>
    <t>Wythop</t>
  </si>
  <si>
    <t>Ireby</t>
  </si>
  <si>
    <t>Allonby</t>
  </si>
  <si>
    <t>Threapland</t>
  </si>
  <si>
    <t>Great Clifton</t>
  </si>
  <si>
    <t>Sebergham</t>
  </si>
  <si>
    <t>Grange</t>
  </si>
  <si>
    <t>Seaton</t>
  </si>
  <si>
    <t>Mungrisdale</t>
  </si>
  <si>
    <t>Eskdale</t>
  </si>
  <si>
    <t>Newlands</t>
  </si>
  <si>
    <t>Springfield</t>
  </si>
  <si>
    <t>Moresby</t>
  </si>
  <si>
    <t>Thornthwaite</t>
  </si>
  <si>
    <t xml:space="preserve">Whitehaven Meth </t>
  </si>
  <si>
    <t>earliest</t>
  </si>
  <si>
    <t>latest</t>
  </si>
  <si>
    <t>CUMB</t>
  </si>
  <si>
    <t>Beverley St Mary</t>
  </si>
  <si>
    <t>Routh</t>
  </si>
  <si>
    <t>Etton</t>
  </si>
  <si>
    <t>Cherry Burton</t>
  </si>
  <si>
    <t>Tickton</t>
  </si>
  <si>
    <t>Lockington</t>
  </si>
  <si>
    <t>Rowley</t>
  </si>
  <si>
    <t>Bentley</t>
  </si>
  <si>
    <t>Skidby</t>
  </si>
  <si>
    <t>Walkington</t>
  </si>
  <si>
    <t>Beverley St John</t>
  </si>
  <si>
    <t>Leconfield</t>
  </si>
  <si>
    <t>Middleton</t>
  </si>
  <si>
    <t>Dalton Holme</t>
  </si>
  <si>
    <t>Catwick</t>
  </si>
  <si>
    <t>Woodmansey</t>
  </si>
  <si>
    <t>Bishop Burton</t>
  </si>
  <si>
    <t>Leven</t>
  </si>
  <si>
    <t>Foston</t>
  </si>
  <si>
    <t>Wressle</t>
  </si>
  <si>
    <t>Wawne</t>
  </si>
  <si>
    <t>Scorborough</t>
  </si>
  <si>
    <t>Beverley Wesleyan</t>
  </si>
  <si>
    <t>Malton</t>
  </si>
  <si>
    <t>Brandesburton</t>
  </si>
  <si>
    <t>Hempholme</t>
  </si>
  <si>
    <t>Long Riston</t>
  </si>
  <si>
    <t>North Newbald</t>
  </si>
  <si>
    <t>Driffield</t>
  </si>
  <si>
    <t>Cottingham</t>
  </si>
  <si>
    <t>North Dalton</t>
  </si>
  <si>
    <t>Lund</t>
  </si>
  <si>
    <t>Sigglesthorne</t>
  </si>
  <si>
    <t>South Cave</t>
  </si>
  <si>
    <t>Hornsea</t>
  </si>
  <si>
    <t>Beverley St Nicholas</t>
  </si>
  <si>
    <t>Nafferton</t>
  </si>
  <si>
    <t>Newbald</t>
  </si>
  <si>
    <t>Waghen</t>
  </si>
  <si>
    <t>Thearne</t>
  </si>
  <si>
    <t>Sproatley</t>
  </si>
  <si>
    <t>Bainton</t>
  </si>
  <si>
    <t>Warter</t>
  </si>
  <si>
    <t>Pocklington</t>
  </si>
  <si>
    <t>Cranswick</t>
  </si>
  <si>
    <t>Kilnwick</t>
  </si>
  <si>
    <t>Sancton</t>
  </si>
  <si>
    <t>Bridlington</t>
  </si>
  <si>
    <t>Flamborough</t>
  </si>
  <si>
    <t>Market Weighton</t>
  </si>
  <si>
    <t>Weel</t>
  </si>
  <si>
    <t>Rise</t>
  </si>
  <si>
    <t>Skerne</t>
  </si>
  <si>
    <t>St Johns</t>
  </si>
  <si>
    <t>Watton</t>
  </si>
  <si>
    <t>Hutton Cranswick</t>
  </si>
  <si>
    <t>North Cave</t>
  </si>
  <si>
    <t>Howden</t>
  </si>
  <si>
    <t>Welton</t>
  </si>
  <si>
    <t>Sunk Island</t>
  </si>
  <si>
    <t>Sandholme</t>
  </si>
  <si>
    <t>Withernswick</t>
  </si>
  <si>
    <t>Hessle</t>
  </si>
  <si>
    <t>Snaith</t>
  </si>
  <si>
    <t>Bowley</t>
  </si>
  <si>
    <t>Winestead</t>
  </si>
  <si>
    <t>Anlaby</t>
  </si>
  <si>
    <t>Molescraft</t>
  </si>
  <si>
    <t>Aike</t>
  </si>
  <si>
    <t>Heddon</t>
  </si>
  <si>
    <t>Withernsea</t>
  </si>
  <si>
    <t>Bessingby</t>
  </si>
  <si>
    <t>Skirlaugh</t>
  </si>
  <si>
    <t>Bempton</t>
  </si>
  <si>
    <t>Kiplincotes</t>
  </si>
  <si>
    <t>Wauldby</t>
  </si>
  <si>
    <t>Easington</t>
  </si>
  <si>
    <t>Beverley Minster</t>
  </si>
  <si>
    <t>mean</t>
  </si>
  <si>
    <t>E YORKS</t>
  </si>
  <si>
    <t>BROADS</t>
  </si>
  <si>
    <t>HOLDNS</t>
  </si>
  <si>
    <t>20 Aug</t>
  </si>
  <si>
    <t>Somerset</t>
  </si>
  <si>
    <t>Cumbria</t>
  </si>
  <si>
    <t>HOLDNESS</t>
  </si>
  <si>
    <t>som/broads RAW</t>
  </si>
  <si>
    <t>som/broads PERCENT</t>
  </si>
  <si>
    <t>Broads</t>
  </si>
  <si>
    <t>CHURCH ALIGNMENT</t>
  </si>
  <si>
    <t>SOM %</t>
  </si>
  <si>
    <t>EAST NORF</t>
  </si>
  <si>
    <t>NO</t>
  </si>
  <si>
    <t>E NORF</t>
  </si>
  <si>
    <t>%</t>
  </si>
  <si>
    <t>Chatteris</t>
  </si>
  <si>
    <t>Flitcham</t>
  </si>
  <si>
    <t>Wisbech</t>
  </si>
  <si>
    <t>Lynn</t>
  </si>
  <si>
    <t>Swaffham</t>
  </si>
  <si>
    <t>Thorney</t>
  </si>
  <si>
    <t>West Lynn</t>
  </si>
  <si>
    <t>South Pickenham</t>
  </si>
  <si>
    <t>North Creake</t>
  </si>
  <si>
    <t>Walpole St Andrew</t>
  </si>
  <si>
    <t>Hunstanton</t>
  </si>
  <si>
    <t>Burnham Deepdale</t>
  </si>
  <si>
    <t>March</t>
  </si>
  <si>
    <t>Stretham</t>
  </si>
  <si>
    <t>Docking</t>
  </si>
  <si>
    <t>Walsoken</t>
  </si>
  <si>
    <t>Southery</t>
  </si>
  <si>
    <t>West Bilney</t>
  </si>
  <si>
    <t>Walsingham</t>
  </si>
  <si>
    <t>Great Massingham</t>
  </si>
  <si>
    <t>North Pickenham</t>
  </si>
  <si>
    <t>Marham</t>
  </si>
  <si>
    <t>Tilney All saints</t>
  </si>
  <si>
    <t>Thornham</t>
  </si>
  <si>
    <t>Wells</t>
  </si>
  <si>
    <t>Tydd St Giles</t>
  </si>
  <si>
    <t>Ely</t>
  </si>
  <si>
    <t>Pentney</t>
  </si>
  <si>
    <t>Downham</t>
  </si>
  <si>
    <t>Gayton</t>
  </si>
  <si>
    <t>Elm</t>
  </si>
  <si>
    <t>Emneth</t>
  </si>
  <si>
    <t>Denver</t>
  </si>
  <si>
    <t>Welney</t>
  </si>
  <si>
    <t>Upwell</t>
  </si>
  <si>
    <t>Burnham Westgate</t>
  </si>
  <si>
    <t>Littleport</t>
  </si>
  <si>
    <t>Hillington</t>
  </si>
  <si>
    <t>Wimbotsham</t>
  </si>
  <si>
    <t>Newton</t>
  </si>
  <si>
    <t>Soham</t>
  </si>
  <si>
    <t>West Walton</t>
  </si>
  <si>
    <t>Burnham Overy</t>
  </si>
  <si>
    <t>Leverington</t>
  </si>
  <si>
    <t>Rougham</t>
  </si>
  <si>
    <t>South Wootton</t>
  </si>
  <si>
    <t>Fakenham</t>
  </si>
  <si>
    <t>Fordham</t>
  </si>
  <si>
    <t>Christchurch</t>
  </si>
  <si>
    <t>Gaywood</t>
  </si>
  <si>
    <t>Holme next Sea</t>
  </si>
  <si>
    <t>East Rudham</t>
  </si>
  <si>
    <t>Strowbridge</t>
  </si>
  <si>
    <t>Snettisham</t>
  </si>
  <si>
    <t>Outwell</t>
  </si>
  <si>
    <t>Gorefield</t>
  </si>
  <si>
    <t>Burnham Market</t>
  </si>
  <si>
    <t>Burnham Sutton</t>
  </si>
  <si>
    <t>Shouldham</t>
  </si>
  <si>
    <t>gayton Thorpe</t>
  </si>
  <si>
    <t>Burnham Thorpe</t>
  </si>
  <si>
    <t>Fincham</t>
  </si>
  <si>
    <t>barton Bendish</t>
  </si>
  <si>
    <t>East Walton</t>
  </si>
  <si>
    <t>Stanhoe</t>
  </si>
  <si>
    <t>Burnham Norton</t>
  </si>
  <si>
    <t>Watlington</t>
  </si>
  <si>
    <t>Little massingham</t>
  </si>
  <si>
    <t>Castle Acre</t>
  </si>
  <si>
    <t>Tottenhill</t>
  </si>
  <si>
    <t>Sporle</t>
  </si>
  <si>
    <t>Stoke Ferry</t>
  </si>
  <si>
    <t>Prickwillow</t>
  </si>
  <si>
    <t>Magdelen</t>
  </si>
  <si>
    <t>Holme Hale</t>
  </si>
  <si>
    <t>Brancaster</t>
  </si>
  <si>
    <t>Mileham</t>
  </si>
  <si>
    <t>Whittlesey</t>
  </si>
  <si>
    <t>Dersingham</t>
  </si>
  <si>
    <t>Boughton</t>
  </si>
  <si>
    <t>South Creake</t>
  </si>
  <si>
    <t>Southacre</t>
  </si>
  <si>
    <t>Clenchwarton</t>
  </si>
  <si>
    <t>Walsham</t>
  </si>
  <si>
    <t xml:space="preserve">Terrington </t>
  </si>
  <si>
    <t>Stow Bardolph</t>
  </si>
  <si>
    <t>Wretton</t>
  </si>
  <si>
    <t>West Acre</t>
  </si>
  <si>
    <t>Sedgeford</t>
  </si>
  <si>
    <t>Rudham</t>
  </si>
  <si>
    <t>Bircham</t>
  </si>
  <si>
    <t>Wereham</t>
  </si>
  <si>
    <t>Heacham</t>
  </si>
  <si>
    <t>Necton</t>
  </si>
  <si>
    <t>Harpley</t>
  </si>
  <si>
    <t>St Germans</t>
  </si>
  <si>
    <t>barmer</t>
  </si>
  <si>
    <t>Walpole st Peter</t>
  </si>
  <si>
    <t>narborough</t>
  </si>
  <si>
    <t>Friday Bridge</t>
  </si>
  <si>
    <t>TOTAL</t>
  </si>
  <si>
    <t>HARVESTS</t>
  </si>
  <si>
    <t>AVERAGE</t>
  </si>
  <si>
    <t xml:space="preserve">MEAN </t>
  </si>
  <si>
    <t>Martham</t>
  </si>
  <si>
    <t>Little Ormesby</t>
  </si>
  <si>
    <t>Ormesby</t>
  </si>
  <si>
    <t>rollesby</t>
  </si>
  <si>
    <t>Gorleston</t>
  </si>
  <si>
    <t>Ingham</t>
  </si>
  <si>
    <t>Somerletton</t>
  </si>
  <si>
    <t>Ashby</t>
  </si>
  <si>
    <t>Yarmouth Southtown</t>
  </si>
  <si>
    <t>Hopton</t>
  </si>
  <si>
    <t>Blofield</t>
  </si>
  <si>
    <t>North Walsham</t>
  </si>
  <si>
    <t>Lound</t>
  </si>
  <si>
    <t>Thurne</t>
  </si>
  <si>
    <t>Gunton</t>
  </si>
  <si>
    <t>Belton</t>
  </si>
  <si>
    <t>Blundeston</t>
  </si>
  <si>
    <t>Caister</t>
  </si>
  <si>
    <t>Mautby</t>
  </si>
  <si>
    <t>North Caistor</t>
  </si>
  <si>
    <t>Acle</t>
  </si>
  <si>
    <t>St Peters</t>
  </si>
  <si>
    <t>Runham</t>
  </si>
  <si>
    <t>GREAT Ormesby</t>
  </si>
  <si>
    <t>West Somerton</t>
  </si>
  <si>
    <t>Stalham</t>
  </si>
  <si>
    <t>Brunswick</t>
  </si>
  <si>
    <t>Hemsby</t>
  </si>
  <si>
    <t>Oby</t>
  </si>
  <si>
    <t>Bradwell</t>
  </si>
  <si>
    <t>Burgh Castle</t>
  </si>
  <si>
    <t>Filby</t>
  </si>
  <si>
    <t>Fleggburgh</t>
  </si>
  <si>
    <t>Repps</t>
  </si>
  <si>
    <t>Herringfleet</t>
  </si>
  <si>
    <t>AVERAGE DATE</t>
  </si>
  <si>
    <t>Average Date for 1870-1899</t>
  </si>
  <si>
    <t>Average date for 1880-1899</t>
  </si>
  <si>
    <t>1870-1899</t>
  </si>
  <si>
    <t>1880-1899</t>
  </si>
  <si>
    <t>1880-1899as %</t>
  </si>
  <si>
    <t>WEST NORFOLK %</t>
  </si>
  <si>
    <t>EAST %</t>
  </si>
  <si>
    <t>SOMERSET</t>
  </si>
  <si>
    <t>W Norfolk</t>
  </si>
  <si>
    <t>overall</t>
  </si>
  <si>
    <t xml:space="preserve">mean </t>
  </si>
  <si>
    <t xml:space="preserve">overall </t>
  </si>
  <si>
    <t>GOODSANDS</t>
  </si>
  <si>
    <t>CLAY</t>
  </si>
  <si>
    <t>LOAMY SANDY</t>
  </si>
  <si>
    <t>ALUVIUM</t>
  </si>
  <si>
    <t>BROWN EARTH AND LOAM</t>
  </si>
  <si>
    <t>OVERALL</t>
  </si>
  <si>
    <t>COUNT</t>
  </si>
  <si>
    <t>EAST NORFOLK (BROADS)</t>
  </si>
  <si>
    <t>WEST NORFOLK (FENS)</t>
  </si>
  <si>
    <t>NUMBERS</t>
  </si>
  <si>
    <t>PERCENTAGES</t>
  </si>
  <si>
    <t>SUMMARY USING 'COUNT'</t>
  </si>
  <si>
    <t>This spreadsheet contains the harvest festival data for the counties specified on the tabs at the bottom of the sheet</t>
  </si>
  <si>
    <t>The harvest dates were taken from the newspapers listed in the thesis bibliography</t>
  </si>
  <si>
    <t>Some of the graphs shown on the "East Norfolk" and "West Cumbria" tabs have been used in the thesis text, others were prepared and never used.</t>
  </si>
  <si>
    <t xml:space="preserve">consults it is understood to recognize that its copyright rests with the author </t>
  </si>
  <si>
    <t xml:space="preserve"> may be published without the author’s prior, written consent</t>
  </si>
  <si>
    <t xml:space="preserve">© This copy of the spreadsheet has been supplied on the condition that anyone who </t>
  </si>
  <si>
    <t>and that no data from the spreadsheet, nor any information derived therefrom,</t>
  </si>
  <si>
    <t xml:space="preserve">used in the thesis "Aspects of the Alignment and Location of medieval rural churches" by Ian Hinton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</si>
</sst>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\-yyyy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18"/>
      <name val="Arial"/>
      <family val="0"/>
    </font>
    <font>
      <sz val="24"/>
      <color indexed="12"/>
      <name val="Arial"/>
      <family val="0"/>
    </font>
    <font>
      <sz val="14"/>
      <color indexed="12"/>
      <name val="Arial"/>
      <family val="2"/>
    </font>
    <font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8"/>
      <name val="Arial"/>
      <family val="0"/>
    </font>
    <font>
      <sz val="8.95"/>
      <color indexed="8"/>
      <name val="Arial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/>
    </xf>
    <xf numFmtId="16" fontId="0" fillId="0" borderId="13" xfId="0" applyNumberFormat="1" applyBorder="1" applyAlignment="1">
      <alignment/>
    </xf>
    <xf numFmtId="16" fontId="2" fillId="0" borderId="14" xfId="0" applyNumberFormat="1" applyFont="1" applyBorder="1" applyAlignment="1">
      <alignment/>
    </xf>
    <xf numFmtId="16" fontId="0" fillId="0" borderId="15" xfId="0" applyNumberFormat="1" applyBorder="1" applyAlignment="1">
      <alignment/>
    </xf>
    <xf numFmtId="16" fontId="0" fillId="0" borderId="16" xfId="0" applyNumberFormat="1" applyBorder="1" applyAlignment="1">
      <alignment/>
    </xf>
    <xf numFmtId="16" fontId="0" fillId="0" borderId="0" xfId="0" applyNumberFormat="1" applyAlignment="1">
      <alignment horizontal="right"/>
    </xf>
    <xf numFmtId="16" fontId="2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1" fontId="2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6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East Norfolk Harvest dates: 1870- and 1880-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3"/>
          <c:w val="0.98075"/>
          <c:h val="0.836"/>
        </c:manualLayout>
      </c:layout>
      <c:lineChart>
        <c:grouping val="standard"/>
        <c:varyColors val="0"/>
        <c:ser>
          <c:idx val="0"/>
          <c:order val="0"/>
          <c:tx>
            <c:v>1870-1899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'east norfolk (broads) and GRAPH'!$I$102:$I$140</c:f>
              <c:strCache/>
            </c:strRef>
          </c:cat>
          <c:val>
            <c:numRef>
              <c:f>'east norfolk (broads) and GRAPH'!$J$102:$J$140</c:f>
              <c:numCache/>
            </c:numRef>
          </c:val>
          <c:smooth val="1"/>
        </c:ser>
        <c:ser>
          <c:idx val="1"/>
          <c:order val="1"/>
          <c:tx>
            <c:v>1880-1899</c:v>
          </c:tx>
          <c:spPr>
            <a:ln w="381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'east norfolk (broads) and GRAPH'!$I$102:$I$140</c:f>
              <c:strCache/>
            </c:strRef>
          </c:cat>
          <c:val>
            <c:numRef>
              <c:f>'east norfolk (broads) and GRAPH'!$K$102:$K$140</c:f>
              <c:numCache/>
            </c:numRef>
          </c:val>
          <c:smooth val="1"/>
        </c:ser>
        <c:marker val="1"/>
        <c:axId val="57847721"/>
        <c:axId val="50867442"/>
      </c:line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67442"/>
        <c:crosses val="autoZero"/>
        <c:auto val="0"/>
        <c:lblOffset val="100"/>
        <c:tickLblSkip val="1"/>
        <c:noMultiLvlLbl val="0"/>
      </c:catAx>
      <c:valAx>
        <c:axId val="5086744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477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875"/>
          <c:y val="0.9565"/>
          <c:w val="0.21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FESTIVAL DATES 1870-1899 (smoothed by pairing dates)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7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'west cumbria + GRAPHS'!$BI$7</c:f>
              <c:strCache>
                <c:ptCount val="1"/>
                <c:pt idx="0">
                  <c:v>Somerset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GRAPHS'!$BH$8:$BH$47</c:f>
              <c:strCache/>
            </c:strRef>
          </c:cat>
          <c:val>
            <c:numRef>
              <c:f>'west cumbria + GRAPHS'!$BI$8:$BI$47</c:f>
              <c:numCache/>
            </c:numRef>
          </c:val>
          <c:smooth val="1"/>
        </c:ser>
        <c:ser>
          <c:idx val="1"/>
          <c:order val="1"/>
          <c:tx>
            <c:strRef>
              <c:f>'west cumbria + GRAPHS'!$BJ$7</c:f>
              <c:strCache>
                <c:ptCount val="1"/>
                <c:pt idx="0">
                  <c:v>BROADS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GRAPHS'!$BH$8:$BH$47</c:f>
              <c:strCache/>
            </c:strRef>
          </c:cat>
          <c:val>
            <c:numRef>
              <c:f>'west cumbria + GRAPHS'!$BJ$8:$BJ$43</c:f>
              <c:numCache/>
            </c:numRef>
          </c:val>
          <c:smooth val="1"/>
        </c:ser>
        <c:ser>
          <c:idx val="2"/>
          <c:order val="2"/>
          <c:tx>
            <c:strRef>
              <c:f>'west cumbria + GRAPHS'!$BK$7</c:f>
              <c:strCache>
                <c:ptCount val="1"/>
                <c:pt idx="0">
                  <c:v>Cumbria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GRAPHS'!$BH$8:$BH$47</c:f>
              <c:strCache/>
            </c:strRef>
          </c:cat>
          <c:val>
            <c:numRef>
              <c:f>'west cumbria + GRAPHS'!$BK$8:$BK$47</c:f>
              <c:numCache/>
            </c:numRef>
          </c:val>
          <c:smooth val="1"/>
        </c:ser>
        <c:ser>
          <c:idx val="3"/>
          <c:order val="3"/>
          <c:tx>
            <c:strRef>
              <c:f>'west cumbria + GRAPHS'!$BL$7</c:f>
              <c:strCache>
                <c:ptCount val="1"/>
                <c:pt idx="0">
                  <c:v>HOLDNS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GRAPHS'!$BH$8:$BH$47</c:f>
              <c:strCache/>
            </c:strRef>
          </c:cat>
          <c:val>
            <c:numRef>
              <c:f>'west cumbria + GRAPHS'!$BL$8:$BL$47</c:f>
              <c:numCache/>
            </c:numRef>
          </c:val>
          <c:smooth val="1"/>
        </c:ser>
        <c:marker val="1"/>
        <c:axId val="61429715"/>
        <c:axId val="15996524"/>
      </c:lineChart>
      <c:catAx>
        <c:axId val="61429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524"/>
        <c:crosses val="autoZero"/>
        <c:auto val="0"/>
        <c:lblOffset val="100"/>
        <c:tickLblSkip val="1"/>
        <c:noMultiLvlLbl val="0"/>
      </c:catAx>
      <c:valAx>
        <c:axId val="15996524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29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425"/>
          <c:y val="0.9525"/>
          <c:w val="0.475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CUMBRIA HARVEST FESTIVAL DATES 1870-1899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525"/>
          <c:w val="0.97725"/>
          <c:h val="0.8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 cumbria + GRAPHS'!$AM$7</c:f>
              <c:strCache>
                <c:ptCount val="1"/>
                <c:pt idx="0">
                  <c:v>CUMB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GRAPHS'!$AJ$8:$AJ$79</c:f>
              <c:strCache/>
            </c:strRef>
          </c:cat>
          <c:val>
            <c:numRef>
              <c:f>'west cumbria + GRAPHS'!$AM$8:$AM$79</c:f>
              <c:numCache/>
            </c:numRef>
          </c:val>
        </c:ser>
        <c:axId val="9750989"/>
        <c:axId val="20650038"/>
      </c:barChart>
      <c:catAx>
        <c:axId val="975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0038"/>
        <c:crosses val="autoZero"/>
        <c:auto val="0"/>
        <c:lblOffset val="100"/>
        <c:tickLblSkip val="2"/>
        <c:noMultiLvlLbl val="0"/>
      </c:catAx>
      <c:valAx>
        <c:axId val="20650038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50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FESTIVALS 1870-1899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4"/>
          <c:w val="0.979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cumbria + GRAPHS'!$BI$7</c:f>
              <c:strCache>
                <c:ptCount val="1"/>
                <c:pt idx="0">
                  <c:v>Somerset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GRAPHS'!$BH$8:$BH$47</c:f>
              <c:strCache/>
            </c:strRef>
          </c:cat>
          <c:val>
            <c:numRef>
              <c:f>'west cumbria + GRAPHS'!$BI$8:$BI$47</c:f>
              <c:numCache/>
            </c:numRef>
          </c:val>
        </c:ser>
        <c:ser>
          <c:idx val="1"/>
          <c:order val="1"/>
          <c:tx>
            <c:strRef>
              <c:f>'west cumbria + GRAPHS'!$BJ$7</c:f>
              <c:strCache>
                <c:ptCount val="1"/>
                <c:pt idx="0">
                  <c:v>BROADS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GRAPHS'!$BH$8:$BH$47</c:f>
              <c:strCache/>
            </c:strRef>
          </c:cat>
          <c:val>
            <c:numRef>
              <c:f>'west cumbria + GRAPHS'!$BJ$8:$BJ$47</c:f>
              <c:numCache/>
            </c:numRef>
          </c:val>
        </c:ser>
        <c:ser>
          <c:idx val="2"/>
          <c:order val="2"/>
          <c:tx>
            <c:strRef>
              <c:f>'west cumbria + GRAPHS'!$BK$7</c:f>
              <c:strCache>
                <c:ptCount val="1"/>
                <c:pt idx="0">
                  <c:v>Cumbria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GRAPHS'!$BH$8:$BH$47</c:f>
              <c:strCache/>
            </c:strRef>
          </c:cat>
          <c:val>
            <c:numRef>
              <c:f>'west cumbria + GRAPHS'!$BK$8:$BK$47</c:f>
              <c:numCache/>
            </c:numRef>
          </c:val>
        </c:ser>
        <c:axId val="51632615"/>
        <c:axId val="62040352"/>
      </c:barChart>
      <c:catAx>
        <c:axId val="516326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0352"/>
        <c:crosses val="autoZero"/>
        <c:auto val="1"/>
        <c:lblOffset val="100"/>
        <c:tickLblSkip val="2"/>
        <c:noMultiLvlLbl val="0"/>
      </c:catAx>
      <c:valAx>
        <c:axId val="62040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26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946"/>
          <c:w val="0.229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FESTIVALS 1870-1899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45"/>
          <c:w val="0.979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cumbria + GRAPHS'!$BI$7</c:f>
              <c:strCache>
                <c:ptCount val="1"/>
                <c:pt idx="0">
                  <c:v>Somerset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GRAPHS'!$BH$8:$BH$47</c:f>
              <c:strCache/>
            </c:strRef>
          </c:cat>
          <c:val>
            <c:numRef>
              <c:f>'west cumbria + GRAPHS'!$BI$8:$BI$47</c:f>
              <c:numCache/>
            </c:numRef>
          </c:val>
        </c:ser>
        <c:ser>
          <c:idx val="1"/>
          <c:order val="1"/>
          <c:tx>
            <c:strRef>
              <c:f>'west cumbria + GRAPHS'!$BJ$7</c:f>
              <c:strCache>
                <c:ptCount val="1"/>
                <c:pt idx="0">
                  <c:v>BROADS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GRAPHS'!$BH$8:$BH$47</c:f>
              <c:strCache/>
            </c:strRef>
          </c:cat>
          <c:val>
            <c:numRef>
              <c:f>'west cumbria + GRAPHS'!$BJ$8:$BJ$47</c:f>
              <c:numCache/>
            </c:numRef>
          </c:val>
        </c:ser>
        <c:axId val="21492257"/>
        <c:axId val="59212586"/>
      </c:barChart>
      <c:catAx>
        <c:axId val="2149225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586"/>
        <c:crosses val="autoZero"/>
        <c:auto val="1"/>
        <c:lblOffset val="100"/>
        <c:tickLblSkip val="2"/>
        <c:noMultiLvlLbl val="0"/>
      </c:catAx>
      <c:valAx>
        <c:axId val="59212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7"/>
          <c:y val="0.94575"/>
          <c:w val="0.159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FESTIVAL DATES 1870-1899</a:t>
            </a:r>
          </a:p>
        </c:rich>
      </c:tx>
      <c:layout>
        <c:manualLayout>
          <c:xMode val="factor"/>
          <c:yMode val="factor"/>
          <c:x val="-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9"/>
          <c:w val="0.985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cumbria + GRAPHS'!$AK$7</c:f>
              <c:strCache>
                <c:ptCount val="1"/>
                <c:pt idx="0">
                  <c:v>SOM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GRAPHS'!$AJ$8:$AJ$86</c:f>
              <c:strCache/>
            </c:strRef>
          </c:cat>
          <c:val>
            <c:numRef>
              <c:f>'west cumbria + GRAPHS'!$AK$8:$AK$86</c:f>
              <c:numCache/>
            </c:numRef>
          </c:val>
        </c:ser>
        <c:ser>
          <c:idx val="1"/>
          <c:order val="1"/>
          <c:tx>
            <c:strRef>
              <c:f>'west cumbria + GRAPHS'!$AL$7</c:f>
              <c:strCache>
                <c:ptCount val="1"/>
                <c:pt idx="0">
                  <c:v>BROADS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GRAPHS'!$AJ$8:$AJ$86</c:f>
              <c:strCache/>
            </c:strRef>
          </c:cat>
          <c:val>
            <c:numRef>
              <c:f>'west cumbria + GRAPHS'!$AL$8:$AL$86</c:f>
              <c:numCache/>
            </c:numRef>
          </c:val>
        </c:ser>
        <c:ser>
          <c:idx val="3"/>
          <c:order val="2"/>
          <c:tx>
            <c:strRef>
              <c:f>'west cumbria + GRAPHS'!$AN$7</c:f>
              <c:strCache>
                <c:ptCount val="1"/>
                <c:pt idx="0">
                  <c:v>HOLDNESS</c:v>
                </c:pt>
              </c:strCache>
            </c:strRef>
          </c:tx>
          <c:spPr>
            <a:solidFill>
              <a:srgbClr val="0033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'west cumbria + GRAPHS'!$AJ$8:$AJ$86</c:f>
              <c:strCache/>
            </c:strRef>
          </c:cat>
          <c:val>
            <c:numRef>
              <c:f>'west cumbria + GRAPHS'!$AN$8:$AN$86</c:f>
              <c:numCache/>
            </c:numRef>
          </c:val>
        </c:ser>
        <c:axId val="63151227"/>
        <c:axId val="31490132"/>
      </c:bar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0132"/>
        <c:crosses val="autoZero"/>
        <c:auto val="0"/>
        <c:lblOffset val="100"/>
        <c:tickLblSkip val="4"/>
        <c:noMultiLvlLbl val="0"/>
      </c:catAx>
      <c:valAx>
        <c:axId val="31490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1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"/>
          <c:y val="0.95875"/>
          <c:w val="0.158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dates - Somerset and Broads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725"/>
          <c:w val="0.93425"/>
          <c:h val="0.762"/>
        </c:manualLayout>
      </c:layout>
      <c:lineChart>
        <c:grouping val="standard"/>
        <c:varyColors val="0"/>
        <c:ser>
          <c:idx val="0"/>
          <c:order val="0"/>
          <c:tx>
            <c:v>Somerset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GRAPHS'!$CG$5:$CG$31</c:f>
              <c:strCache/>
            </c:strRef>
          </c:cat>
          <c:val>
            <c:numRef>
              <c:f>'west cumbria + GRAPHS'!$CH$5:$CH$31</c:f>
              <c:numCache/>
            </c:numRef>
          </c:val>
          <c:smooth val="1"/>
        </c:ser>
        <c:ser>
          <c:idx val="1"/>
          <c:order val="1"/>
          <c:tx>
            <c:v>Broads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GRAPHS'!$CG$5:$CG$31</c:f>
              <c:strCache/>
            </c:strRef>
          </c:cat>
          <c:val>
            <c:numRef>
              <c:f>'west cumbria + GRAPHS'!$CI$5:$CI$31</c:f>
              <c:numCache/>
            </c:numRef>
          </c:val>
          <c:smooth val="1"/>
        </c:ser>
        <c:marker val="1"/>
        <c:axId val="14975733"/>
        <c:axId val="563870"/>
      </c:lineChart>
      <c:catAx>
        <c:axId val="1497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harvest date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70"/>
        <c:crosses val="autoZero"/>
        <c:auto val="0"/>
        <c:lblOffset val="100"/>
        <c:tickLblSkip val="1"/>
        <c:noMultiLvlLbl val="0"/>
      </c:catAx>
      <c:valAx>
        <c:axId val="56387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73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465"/>
          <c:w val="0.257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Church alignment - Somerset &amp; Broads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65"/>
          <c:w val="0.934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'west cumbria + GRAPHS'!$CJ$57</c:f>
              <c:strCache>
                <c:ptCount val="1"/>
                <c:pt idx="0">
                  <c:v>Somerset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'west cumbria + GRAPHS'!$CI$58:$CI$88</c:f>
              <c:numCache/>
            </c:numRef>
          </c:cat>
          <c:val>
            <c:numRef>
              <c:f>'west cumbria + GRAPHS'!$CJ$58:$CJ$88</c:f>
              <c:numCache/>
            </c:numRef>
          </c:val>
          <c:smooth val="1"/>
        </c:ser>
        <c:ser>
          <c:idx val="1"/>
          <c:order val="1"/>
          <c:tx>
            <c:strRef>
              <c:f>'west cumbria + GRAPHS'!$CK$57</c:f>
              <c:strCache>
                <c:ptCount val="1"/>
                <c:pt idx="0">
                  <c:v>Broads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'west cumbria + GRAPHS'!$CI$58:$CI$88</c:f>
              <c:numCache/>
            </c:numRef>
          </c:cat>
          <c:val>
            <c:numRef>
              <c:f>'west cumbria + GRAPHS'!$CK$58:$CK$88</c:f>
              <c:numCache/>
            </c:numRef>
          </c:val>
          <c:smooth val="1"/>
        </c:ser>
        <c:marker val="1"/>
        <c:axId val="5074831"/>
        <c:axId val="45673480"/>
      </c:lineChart>
      <c:catAx>
        <c:axId val="50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Alignment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480"/>
        <c:crosses val="autoZero"/>
        <c:auto val="0"/>
        <c:lblOffset val="100"/>
        <c:tickLblSkip val="1"/>
        <c:noMultiLvlLbl val="0"/>
      </c:catAx>
      <c:valAx>
        <c:axId val="4567348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48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"/>
          <c:y val="0.94575"/>
          <c:w val="0.257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dates - Somerset and Broads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Somerset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'west cumbria + GRAPHS'!#REF!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Broads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'west cumbria + GRAPHS'!#REF!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408137"/>
        <c:axId val="8564370"/>
      </c:lineChart>
      <c:catAx>
        <c:axId val="840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harvest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4370"/>
        <c:crosses val="autoZero"/>
        <c:auto val="0"/>
        <c:lblOffset val="100"/>
        <c:tickLblSkip val="1"/>
        <c:noMultiLvlLbl val="0"/>
      </c:catAx>
      <c:valAx>
        <c:axId val="856437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0813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Church alignment - Somerset &amp; Broads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'west cumbria + GRAPHS'!$CJ$57</c:f>
              <c:strCache>
                <c:ptCount val="1"/>
                <c:pt idx="0">
                  <c:v>Somerset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'west cumbria + GRAPHS'!#REF!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'west cumbria + GRAPHS'!$CK$57</c:f>
              <c:strCache>
                <c:ptCount val="1"/>
                <c:pt idx="0">
                  <c:v>Broads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'west cumbria + GRAPHS'!#REF!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970467"/>
        <c:axId val="22625340"/>
      </c:lineChart>
      <c:catAx>
        <c:axId val="997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Alignment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25340"/>
        <c:crosses val="autoZero"/>
        <c:auto val="0"/>
        <c:lblOffset val="100"/>
        <c:tickLblSkip val="1"/>
        <c:noMultiLvlLbl val="0"/>
      </c:catAx>
      <c:valAx>
        <c:axId val="2262534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7046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West Norfolk harvest festival dates - 1880-1899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35"/>
          <c:w val="0.9435"/>
          <c:h val="0.82575"/>
        </c:manualLayout>
      </c:layout>
      <c:lineChart>
        <c:grouping val="standard"/>
        <c:varyColors val="0"/>
        <c:ser>
          <c:idx val="0"/>
          <c:order val="0"/>
          <c:tx>
            <c:v>west norfolk 1880-1899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norfolk'!$P$115:$P$154</c:f>
              <c:strCache/>
            </c:strRef>
          </c:cat>
          <c:val>
            <c:numRef>
              <c:f>'west norfolk'!$R$115:$R$154</c:f>
              <c:numCache/>
            </c:numRef>
          </c:val>
          <c:smooth val="1"/>
        </c:ser>
        <c:marker val="1"/>
        <c:axId val="2301469"/>
        <c:axId val="20713222"/>
      </c:lineChart>
      <c:catAx>
        <c:axId val="2301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22"/>
        <c:crosses val="autoZero"/>
        <c:auto val="0"/>
        <c:lblOffset val="100"/>
        <c:tickLblSkip val="1"/>
        <c:noMultiLvlLbl val="0"/>
      </c:catAx>
      <c:valAx>
        <c:axId val="207132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25"/>
          <c:y val="0.95675"/>
          <c:w val="0.23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Festival Dates - West and East Norfolk 1880-1899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6"/>
          <c:w val="0.95575"/>
          <c:h val="0.81825"/>
        </c:manualLayout>
      </c:layout>
      <c:lineChart>
        <c:grouping val="standard"/>
        <c:varyColors val="0"/>
        <c:ser>
          <c:idx val="0"/>
          <c:order val="0"/>
          <c:tx>
            <c:v>west norfolk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'east norfolk (broads) and GRAPH'!$I$102:$I$140</c:f>
              <c:strCache/>
            </c:strRef>
          </c:cat>
          <c:val>
            <c:numRef>
              <c:f>'east norfolk (broads) and GRAPH'!$N$102:$N$140</c:f>
              <c:numCache/>
            </c:numRef>
          </c:val>
          <c:smooth val="1"/>
        </c:ser>
        <c:ser>
          <c:idx val="1"/>
          <c:order val="1"/>
          <c:tx>
            <c:v>BROADS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'east norfolk (broads) and GRAPH'!$I$102:$I$140</c:f>
              <c:strCache/>
            </c:strRef>
          </c:cat>
          <c:val>
            <c:numRef>
              <c:f>'east norfolk (broads) and GRAPH'!$O$102:$O$140</c:f>
              <c:numCache/>
            </c:numRef>
          </c:val>
          <c:smooth val="1"/>
        </c:ser>
        <c:marker val="1"/>
        <c:axId val="55153795"/>
        <c:axId val="26622108"/>
      </c:line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108"/>
        <c:crosses val="autoZero"/>
        <c:auto val="0"/>
        <c:lblOffset val="100"/>
        <c:tickLblSkip val="1"/>
        <c:noMultiLvlLbl val="0"/>
      </c:catAx>
      <c:valAx>
        <c:axId val="266221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harvests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537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75"/>
          <c:y val="0.9515"/>
          <c:w val="0.277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Festival Dates - Somerset &amp; West Norfolk</a:t>
            </a:r>
          </a:p>
        </c:rich>
      </c:tx>
      <c:layout>
        <c:manualLayout>
          <c:xMode val="factor"/>
          <c:yMode val="factor"/>
          <c:x val="0.00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55"/>
          <c:w val="0.94775"/>
          <c:h val="0.81525"/>
        </c:manualLayout>
      </c:layout>
      <c:lineChart>
        <c:grouping val="standard"/>
        <c:varyColors val="0"/>
        <c:ser>
          <c:idx val="0"/>
          <c:order val="0"/>
          <c:tx>
            <c:v>Somerset</c:v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'east norfolk (broads) and GRAPH'!$AT$102:$AT$140</c:f>
              <c:strCache/>
            </c:strRef>
          </c:cat>
          <c:val>
            <c:numRef>
              <c:f>'east norfolk (broads) and GRAPH'!$AV$102:$AV$140</c:f>
              <c:numCache/>
            </c:numRef>
          </c:val>
          <c:smooth val="1"/>
        </c:ser>
        <c:ser>
          <c:idx val="1"/>
          <c:order val="1"/>
          <c:tx>
            <c:v>West Norfolk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'east norfolk (broads) and GRAPH'!$AT$102:$AT$140</c:f>
              <c:strCache/>
            </c:strRef>
          </c:cat>
          <c:val>
            <c:numRef>
              <c:f>'east norfolk (broads) and GRAPH'!$AW$102:$AW$140</c:f>
              <c:numCache/>
            </c:numRef>
          </c:val>
          <c:smooth val="1"/>
        </c:ser>
        <c:marker val="1"/>
        <c:axId val="38272381"/>
        <c:axId val="8907110"/>
      </c:lineChart>
      <c:catAx>
        <c:axId val="38272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110"/>
        <c:crosses val="autoZero"/>
        <c:auto val="0"/>
        <c:lblOffset val="100"/>
        <c:tickLblSkip val="1"/>
        <c:noMultiLvlLbl val="0"/>
      </c:catAx>
      <c:valAx>
        <c:axId val="890711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harvests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72381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"/>
          <c:y val="0.95"/>
          <c:w val="0.329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Somerset harvest festivals -  1870-1899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575"/>
          <c:w val="0.987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'somerset-devon'!$AJ$8:$AJ$79</c:f>
              <c:strCache/>
            </c:strRef>
          </c:cat>
          <c:val>
            <c:numRef>
              <c:f>'somerset-devon'!$AK$8:$AK$79</c:f>
              <c:numCache/>
            </c:numRef>
          </c:val>
        </c:ser>
        <c:axId val="13055127"/>
        <c:axId val="50387280"/>
      </c:barChart>
      <c:catAx>
        <c:axId val="130551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7280"/>
        <c:crosses val="autoZero"/>
        <c:auto val="1"/>
        <c:lblOffset val="100"/>
        <c:tickLblSkip val="2"/>
        <c:noMultiLvlLbl val="0"/>
      </c:catAx>
      <c:valAx>
        <c:axId val="5038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5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Harvest times - 1870 - 1899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025"/>
          <c:w val="0.982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v>Waveney Valley</c:v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'somerset-devon'!$AJ$8:$AJ$79</c:f>
              <c:strCache/>
            </c:strRef>
          </c:cat>
          <c:val>
            <c:numRef>
              <c:f>'somerset-devon'!$AL$8:$AL$79</c:f>
              <c:numCache/>
            </c:numRef>
          </c:val>
        </c:ser>
        <c:ser>
          <c:idx val="1"/>
          <c:order val="1"/>
          <c:tx>
            <c:v>Somerset</c:v>
          </c:tx>
          <c:spPr>
            <a:solidFill>
              <a:srgbClr val="993366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'somerset-devon'!$AJ$8:$AJ$79</c:f>
              <c:strCache/>
            </c:strRef>
          </c:cat>
          <c:val>
            <c:numRef>
              <c:f>'somerset-devon'!$AK$8:$AK$79</c:f>
              <c:numCache/>
            </c:numRef>
          </c:val>
        </c:ser>
        <c:axId val="50832337"/>
        <c:axId val="54837850"/>
      </c:barChart>
      <c:catAx>
        <c:axId val="508323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7850"/>
        <c:crosses val="autoZero"/>
        <c:auto val="1"/>
        <c:lblOffset val="100"/>
        <c:tickLblSkip val="2"/>
        <c:noMultiLvlLbl val="0"/>
      </c:catAx>
      <c:valAx>
        <c:axId val="54837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32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25"/>
          <c:y val="0.96025"/>
          <c:w val="0.1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Harvest dates - 1870-1899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975"/>
          <c:w val="0.9835"/>
          <c:h val="0.8225"/>
        </c:manualLayout>
      </c:layout>
      <c:lineChart>
        <c:grouping val="standard"/>
        <c:varyColors val="0"/>
        <c:ser>
          <c:idx val="0"/>
          <c:order val="0"/>
          <c:tx>
            <c:v>Waveney Valley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'somerset-devon'!$AJ$8:$AJ$79</c:f>
              <c:strCache/>
            </c:strRef>
          </c:cat>
          <c:val>
            <c:numRef>
              <c:f>'somerset-devon'!$AL$8:$AL$79</c:f>
              <c:numCache/>
            </c:numRef>
          </c:val>
          <c:smooth val="1"/>
        </c:ser>
        <c:ser>
          <c:idx val="1"/>
          <c:order val="1"/>
          <c:tx>
            <c:v>Somerset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'somerset-devon'!$AJ$8:$AJ$79</c:f>
              <c:strCache/>
            </c:strRef>
          </c:cat>
          <c:val>
            <c:numRef>
              <c:f>'somerset-devon'!$AK$8:$AK$79</c:f>
              <c:numCache/>
            </c:numRef>
          </c:val>
          <c:smooth val="1"/>
        </c:ser>
        <c:marker val="1"/>
        <c:axId val="23778603"/>
        <c:axId val="12680836"/>
      </c:lineChart>
      <c:catAx>
        <c:axId val="237786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 val="autoZero"/>
        <c:auto val="0"/>
        <c:lblOffset val="100"/>
        <c:tickLblSkip val="2"/>
        <c:noMultiLvlLbl val="0"/>
      </c:catAx>
      <c:valAx>
        <c:axId val="126808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786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"/>
          <c:y val="0.9495"/>
          <c:w val="0.21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THANKSGIVING DATES 1870-1899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1775"/>
          <c:w val="0.983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SOMERSET</c:v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'somerset-devon'!$BM$58:$BM$82</c:f>
              <c:strCache/>
            </c:strRef>
          </c:cat>
          <c:val>
            <c:numRef>
              <c:f>'somerset-devon'!$BN$58:$BN$82</c:f>
              <c:numCache/>
            </c:numRef>
          </c:val>
        </c:ser>
        <c:ser>
          <c:idx val="1"/>
          <c:order val="1"/>
          <c:tx>
            <c:v>WAVENEY</c:v>
          </c:tx>
          <c:spPr>
            <a:solidFill>
              <a:srgbClr val="00FF00"/>
            </a:solidFill>
            <a:ln w="381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'somerset-devon'!$BM$58:$BM$82</c:f>
              <c:strCache/>
            </c:strRef>
          </c:cat>
          <c:val>
            <c:numRef>
              <c:f>'somerset-devon'!$BO$58:$BO$82</c:f>
              <c:numCache/>
            </c:numRef>
          </c:val>
        </c:ser>
        <c:axId val="47018661"/>
        <c:axId val="20514766"/>
      </c:barChart>
      <c:catAx>
        <c:axId val="470186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4766"/>
        <c:crosses val="autoZero"/>
        <c:auto val="1"/>
        <c:lblOffset val="100"/>
        <c:tickLblSkip val="1"/>
        <c:noMultiLvlLbl val="0"/>
      </c:catAx>
      <c:valAx>
        <c:axId val="20514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8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5"/>
          <c:y val="0.96025"/>
          <c:w val="0.146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harvest times (percentages) 1870-1899</a:t>
            </a:r>
          </a:p>
        </c:rich>
      </c:tx>
      <c:layout>
        <c:manualLayout>
          <c:xMode val="factor"/>
          <c:yMode val="factor"/>
          <c:x val="0.00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825"/>
          <c:w val="0.9645"/>
          <c:h val="0.84525"/>
        </c:manualLayout>
      </c:layout>
      <c:lineChart>
        <c:grouping val="standard"/>
        <c:varyColors val="0"/>
        <c:ser>
          <c:idx val="0"/>
          <c:order val="0"/>
          <c:tx>
            <c:v>Waveney Valley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'somerset-devon'!$AJ$8:$AJ$79</c:f>
              <c:strCache/>
            </c:strRef>
          </c:cat>
          <c:val>
            <c:numRef>
              <c:f>'somerset-devon'!$AO$8:$AO$79</c:f>
              <c:numCache/>
            </c:numRef>
          </c:val>
          <c:smooth val="1"/>
        </c:ser>
        <c:ser>
          <c:idx val="1"/>
          <c:order val="1"/>
          <c:tx>
            <c:v>Somerset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'somerset-devon'!$AJ$8:$AJ$79</c:f>
              <c:strCache/>
            </c:strRef>
          </c:cat>
          <c:val>
            <c:numRef>
              <c:f>'somerset-devon'!$AN$8:$AN$79</c:f>
              <c:numCache/>
            </c:numRef>
          </c:val>
          <c:smooth val="1"/>
        </c:ser>
        <c:marker val="1"/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3320"/>
        <c:crosses val="autoZero"/>
        <c:auto val="0"/>
        <c:lblOffset val="100"/>
        <c:tickLblSkip val="2"/>
        <c:noMultiLvlLbl val="0"/>
      </c:catAx>
      <c:valAx>
        <c:axId val="51083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151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59"/>
          <c:w val="0.18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 FESTIVAL DATES 1870-1899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475"/>
          <c:w val="0.977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'west cumbria + GRAPHS'!$AK$7</c:f>
              <c:strCache>
                <c:ptCount val="1"/>
                <c:pt idx="0">
                  <c:v>SOM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GRAPHS'!$AJ$8:$AJ$86</c:f>
              <c:strCache/>
            </c:strRef>
          </c:cat>
          <c:val>
            <c:numRef>
              <c:f>'west cumbria + GRAPHS'!$AK$8:$AK$86</c:f>
              <c:numCache/>
            </c:numRef>
          </c:val>
          <c:smooth val="1"/>
        </c:ser>
        <c:ser>
          <c:idx val="1"/>
          <c:order val="1"/>
          <c:tx>
            <c:strRef>
              <c:f>'west cumbria + GRAPHS'!$AL$7</c:f>
              <c:strCache>
                <c:ptCount val="1"/>
                <c:pt idx="0">
                  <c:v>BROADS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GRAPHS'!$AJ$8:$AJ$86</c:f>
              <c:strCache/>
            </c:strRef>
          </c:cat>
          <c:val>
            <c:numRef>
              <c:f>'west cumbria + GRAPHS'!$AL$8:$AL$86</c:f>
              <c:numCache/>
            </c:numRef>
          </c:val>
          <c:smooth val="1"/>
        </c:ser>
        <c:ser>
          <c:idx val="2"/>
          <c:order val="2"/>
          <c:tx>
            <c:strRef>
              <c:f>'west cumbria + GRAPHS'!$AM$7</c:f>
              <c:strCache>
                <c:ptCount val="1"/>
                <c:pt idx="0">
                  <c:v>CUMB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GRAPHS'!$AJ$8:$AJ$86</c:f>
              <c:strCache/>
            </c:strRef>
          </c:cat>
          <c:val>
            <c:numRef>
              <c:f>'west cumbria + GRAPHS'!$AM$8:$AM$86</c:f>
              <c:numCache/>
            </c:numRef>
          </c:val>
          <c:smooth val="1"/>
        </c:ser>
        <c:ser>
          <c:idx val="3"/>
          <c:order val="3"/>
          <c:tx>
            <c:strRef>
              <c:f>'west cumbria + GRAPHS'!$AN$7</c:f>
              <c:strCache>
                <c:ptCount val="1"/>
                <c:pt idx="0">
                  <c:v>HOLDNESS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'west cumbria + GRAPHS'!$AJ$8:$AJ$86</c:f>
              <c:strCache/>
            </c:strRef>
          </c:cat>
          <c:val>
            <c:numRef>
              <c:f>'west cumbria + GRAPHS'!$AN$8:$AN$86</c:f>
              <c:numCache/>
            </c:numRef>
          </c:val>
          <c:smooth val="1"/>
        </c:ser>
        <c:marker val="1"/>
        <c:axId val="57096697"/>
        <c:axId val="44108226"/>
      </c:line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8226"/>
        <c:crosses val="autoZero"/>
        <c:auto val="0"/>
        <c:lblOffset val="100"/>
        <c:tickLblSkip val="2"/>
        <c:noMultiLvlLbl val="0"/>
      </c:catAx>
      <c:valAx>
        <c:axId val="44108226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966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75"/>
          <c:y val="0.95425"/>
          <c:w val="0.398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140</xdr:row>
      <xdr:rowOff>28575</xdr:rowOff>
    </xdr:from>
    <xdr:to>
      <xdr:col>30</xdr:col>
      <xdr:colOff>371475</xdr:colOff>
      <xdr:row>177</xdr:row>
      <xdr:rowOff>38100</xdr:rowOff>
    </xdr:to>
    <xdr:graphicFrame>
      <xdr:nvGraphicFramePr>
        <xdr:cNvPr id="1" name="Chart 2"/>
        <xdr:cNvGraphicFramePr/>
      </xdr:nvGraphicFramePr>
      <xdr:xfrm>
        <a:off x="10058400" y="22812375"/>
        <a:ext cx="99726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390525</xdr:colOff>
      <xdr:row>100</xdr:row>
      <xdr:rowOff>161925</xdr:rowOff>
    </xdr:from>
    <xdr:to>
      <xdr:col>30</xdr:col>
      <xdr:colOff>76200</xdr:colOff>
      <xdr:row>137</xdr:row>
      <xdr:rowOff>152400</xdr:rowOff>
    </xdr:to>
    <xdr:graphicFrame>
      <xdr:nvGraphicFramePr>
        <xdr:cNvPr id="2" name="Chart 5"/>
        <xdr:cNvGraphicFramePr/>
      </xdr:nvGraphicFramePr>
      <xdr:xfrm>
        <a:off x="10191750" y="16459200"/>
        <a:ext cx="9544050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180975</xdr:colOff>
      <xdr:row>101</xdr:row>
      <xdr:rowOff>47625</xdr:rowOff>
    </xdr:from>
    <xdr:to>
      <xdr:col>44</xdr:col>
      <xdr:colOff>352425</xdr:colOff>
      <xdr:row>138</xdr:row>
      <xdr:rowOff>47625</xdr:rowOff>
    </xdr:to>
    <xdr:graphicFrame>
      <xdr:nvGraphicFramePr>
        <xdr:cNvPr id="3" name="Chart 7"/>
        <xdr:cNvGraphicFramePr/>
      </xdr:nvGraphicFramePr>
      <xdr:xfrm>
        <a:off x="19840575" y="16516350"/>
        <a:ext cx="8267700" cy="599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314325</xdr:colOff>
      <xdr:row>5</xdr:row>
      <xdr:rowOff>114300</xdr:rowOff>
    </xdr:from>
    <xdr:to>
      <xdr:col>67</xdr:col>
      <xdr:colOff>285750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3221950" y="1000125"/>
        <a:ext cx="1445895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352425</xdr:colOff>
      <xdr:row>54</xdr:row>
      <xdr:rowOff>0</xdr:rowOff>
    </xdr:from>
    <xdr:to>
      <xdr:col>63</xdr:col>
      <xdr:colOff>266700</xdr:colOff>
      <xdr:row>95</xdr:row>
      <xdr:rowOff>142875</xdr:rowOff>
    </xdr:to>
    <xdr:graphicFrame>
      <xdr:nvGraphicFramePr>
        <xdr:cNvPr id="2" name="Chart 3"/>
        <xdr:cNvGraphicFramePr/>
      </xdr:nvGraphicFramePr>
      <xdr:xfrm>
        <a:off x="23260050" y="8820150"/>
        <a:ext cx="11963400" cy="678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67</xdr:col>
      <xdr:colOff>266700</xdr:colOff>
      <xdr:row>56</xdr:row>
      <xdr:rowOff>76200</xdr:rowOff>
    </xdr:from>
    <xdr:to>
      <xdr:col>85</xdr:col>
      <xdr:colOff>190500</xdr:colOff>
      <xdr:row>93</xdr:row>
      <xdr:rowOff>28575</xdr:rowOff>
    </xdr:to>
    <xdr:graphicFrame>
      <xdr:nvGraphicFramePr>
        <xdr:cNvPr id="3" name="Chart 4"/>
        <xdr:cNvGraphicFramePr/>
      </xdr:nvGraphicFramePr>
      <xdr:xfrm>
        <a:off x="37661850" y="9220200"/>
        <a:ext cx="11687175" cy="594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504825</xdr:colOff>
      <xdr:row>7</xdr:row>
      <xdr:rowOff>0</xdr:rowOff>
    </xdr:from>
    <xdr:to>
      <xdr:col>83</xdr:col>
      <xdr:colOff>533400</xdr:colOff>
      <xdr:row>48</xdr:row>
      <xdr:rowOff>142875</xdr:rowOff>
    </xdr:to>
    <xdr:graphicFrame>
      <xdr:nvGraphicFramePr>
        <xdr:cNvPr id="4" name="Chart 5"/>
        <xdr:cNvGraphicFramePr/>
      </xdr:nvGraphicFramePr>
      <xdr:xfrm>
        <a:off x="36680775" y="1209675"/>
        <a:ext cx="11791950" cy="678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98</xdr:row>
      <xdr:rowOff>0</xdr:rowOff>
    </xdr:from>
    <xdr:to>
      <xdr:col>63</xdr:col>
      <xdr:colOff>266700</xdr:colOff>
      <xdr:row>138</xdr:row>
      <xdr:rowOff>114300</xdr:rowOff>
    </xdr:to>
    <xdr:graphicFrame>
      <xdr:nvGraphicFramePr>
        <xdr:cNvPr id="5" name="Chart 6"/>
        <xdr:cNvGraphicFramePr/>
      </xdr:nvGraphicFramePr>
      <xdr:xfrm>
        <a:off x="23441025" y="15944850"/>
        <a:ext cx="11782425" cy="659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</cdr:y>
    </cdr:from>
    <cdr:to>
      <cdr:x>0.54825</cdr:x>
      <cdr:y>0.52925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505575" y="327660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BROADS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133350</xdr:colOff>
      <xdr:row>6</xdr:row>
      <xdr:rowOff>57150</xdr:rowOff>
    </xdr:from>
    <xdr:to>
      <xdr:col>53</xdr:col>
      <xdr:colOff>590550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26012775" y="1066800"/>
        <a:ext cx="8382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133350</xdr:colOff>
      <xdr:row>44</xdr:row>
      <xdr:rowOff>38100</xdr:rowOff>
    </xdr:from>
    <xdr:to>
      <xdr:col>54</xdr:col>
      <xdr:colOff>19050</xdr:colOff>
      <xdr:row>79</xdr:row>
      <xdr:rowOff>85725</xdr:rowOff>
    </xdr:to>
    <xdr:graphicFrame>
      <xdr:nvGraphicFramePr>
        <xdr:cNvPr id="2" name="Chart 2"/>
        <xdr:cNvGraphicFramePr/>
      </xdr:nvGraphicFramePr>
      <xdr:xfrm>
        <a:off x="26012775" y="7200900"/>
        <a:ext cx="8420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171450</xdr:colOff>
      <xdr:row>80</xdr:row>
      <xdr:rowOff>152400</xdr:rowOff>
    </xdr:from>
    <xdr:to>
      <xdr:col>54</xdr:col>
      <xdr:colOff>133350</xdr:colOff>
      <xdr:row>111</xdr:row>
      <xdr:rowOff>152400</xdr:rowOff>
    </xdr:to>
    <xdr:graphicFrame>
      <xdr:nvGraphicFramePr>
        <xdr:cNvPr id="3" name="Chart 3"/>
        <xdr:cNvGraphicFramePr/>
      </xdr:nvGraphicFramePr>
      <xdr:xfrm>
        <a:off x="26050875" y="13144500"/>
        <a:ext cx="8496300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64</xdr:col>
      <xdr:colOff>314325</xdr:colOff>
      <xdr:row>6</xdr:row>
      <xdr:rowOff>152400</xdr:rowOff>
    </xdr:from>
    <xdr:to>
      <xdr:col>79</xdr:col>
      <xdr:colOff>266700</xdr:colOff>
      <xdr:row>37</xdr:row>
      <xdr:rowOff>152400</xdr:rowOff>
    </xdr:to>
    <xdr:graphicFrame>
      <xdr:nvGraphicFramePr>
        <xdr:cNvPr id="4" name="Chart 4"/>
        <xdr:cNvGraphicFramePr/>
      </xdr:nvGraphicFramePr>
      <xdr:xfrm>
        <a:off x="40824150" y="1162050"/>
        <a:ext cx="9096375" cy="501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64</xdr:col>
      <xdr:colOff>352425</xdr:colOff>
      <xdr:row>38</xdr:row>
      <xdr:rowOff>142875</xdr:rowOff>
    </xdr:from>
    <xdr:to>
      <xdr:col>79</xdr:col>
      <xdr:colOff>295275</xdr:colOff>
      <xdr:row>69</xdr:row>
      <xdr:rowOff>114300</xdr:rowOff>
    </xdr:to>
    <xdr:graphicFrame>
      <xdr:nvGraphicFramePr>
        <xdr:cNvPr id="5" name="Chart 5"/>
        <xdr:cNvGraphicFramePr/>
      </xdr:nvGraphicFramePr>
      <xdr:xfrm>
        <a:off x="40862250" y="6334125"/>
        <a:ext cx="9086850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60</xdr:col>
      <xdr:colOff>495300</xdr:colOff>
      <xdr:row>75</xdr:row>
      <xdr:rowOff>28575</xdr:rowOff>
    </xdr:from>
    <xdr:to>
      <xdr:col>82</xdr:col>
      <xdr:colOff>104775</xdr:colOff>
      <xdr:row>115</xdr:row>
      <xdr:rowOff>85725</xdr:rowOff>
    </xdr:to>
    <xdr:graphicFrame>
      <xdr:nvGraphicFramePr>
        <xdr:cNvPr id="6" name="Chart 6"/>
        <xdr:cNvGraphicFramePr/>
      </xdr:nvGraphicFramePr>
      <xdr:xfrm>
        <a:off x="38566725" y="12211050"/>
        <a:ext cx="13020675" cy="655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91</xdr:col>
      <xdr:colOff>219075</xdr:colOff>
      <xdr:row>3</xdr:row>
      <xdr:rowOff>104775</xdr:rowOff>
    </xdr:from>
    <xdr:to>
      <xdr:col>102</xdr:col>
      <xdr:colOff>66675</xdr:colOff>
      <xdr:row>34</xdr:row>
      <xdr:rowOff>152400</xdr:rowOff>
    </xdr:to>
    <xdr:graphicFrame>
      <xdr:nvGraphicFramePr>
        <xdr:cNvPr id="7" name="Chart 7"/>
        <xdr:cNvGraphicFramePr/>
      </xdr:nvGraphicFramePr>
      <xdr:xfrm>
        <a:off x="57407175" y="628650"/>
        <a:ext cx="6553200" cy="506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91</xdr:col>
      <xdr:colOff>238125</xdr:colOff>
      <xdr:row>35</xdr:row>
      <xdr:rowOff>114300</xdr:rowOff>
    </xdr:from>
    <xdr:to>
      <xdr:col>102</xdr:col>
      <xdr:colOff>85725</xdr:colOff>
      <xdr:row>66</xdr:row>
      <xdr:rowOff>85725</xdr:rowOff>
    </xdr:to>
    <xdr:graphicFrame>
      <xdr:nvGraphicFramePr>
        <xdr:cNvPr id="8" name="Chart 8"/>
        <xdr:cNvGraphicFramePr/>
      </xdr:nvGraphicFramePr>
      <xdr:xfrm>
        <a:off x="57426225" y="5819775"/>
        <a:ext cx="6553200" cy="4991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103</xdr:col>
      <xdr:colOff>0</xdr:colOff>
      <xdr:row>4</xdr:row>
      <xdr:rowOff>0</xdr:rowOff>
    </xdr:from>
    <xdr:to>
      <xdr:col>103</xdr:col>
      <xdr:colOff>0</xdr:colOff>
      <xdr:row>34</xdr:row>
      <xdr:rowOff>152400</xdr:rowOff>
    </xdr:to>
    <xdr:graphicFrame>
      <xdr:nvGraphicFramePr>
        <xdr:cNvPr id="9" name="Chart 9"/>
        <xdr:cNvGraphicFramePr/>
      </xdr:nvGraphicFramePr>
      <xdr:xfrm>
        <a:off x="64503300" y="685800"/>
        <a:ext cx="0" cy="501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103</xdr:col>
      <xdr:colOff>0</xdr:colOff>
      <xdr:row>36</xdr:row>
      <xdr:rowOff>0</xdr:rowOff>
    </xdr:from>
    <xdr:to>
      <xdr:col>103</xdr:col>
      <xdr:colOff>0</xdr:colOff>
      <xdr:row>66</xdr:row>
      <xdr:rowOff>104775</xdr:rowOff>
    </xdr:to>
    <xdr:graphicFrame>
      <xdr:nvGraphicFramePr>
        <xdr:cNvPr id="10" name="Chart 10"/>
        <xdr:cNvGraphicFramePr/>
      </xdr:nvGraphicFramePr>
      <xdr:xfrm>
        <a:off x="64503300" y="5867400"/>
        <a:ext cx="0" cy="4962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485775</xdr:colOff>
      <xdr:row>113</xdr:row>
      <xdr:rowOff>104775</xdr:rowOff>
    </xdr:from>
    <xdr:to>
      <xdr:col>30</xdr:col>
      <xdr:colOff>9525</xdr:colOff>
      <xdr:row>152</xdr:row>
      <xdr:rowOff>38100</xdr:rowOff>
    </xdr:to>
    <xdr:graphicFrame>
      <xdr:nvGraphicFramePr>
        <xdr:cNvPr id="1" name="Chart 1"/>
        <xdr:cNvGraphicFramePr/>
      </xdr:nvGraphicFramePr>
      <xdr:xfrm>
        <a:off x="8248650" y="18478500"/>
        <a:ext cx="83248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1">
      <selection activeCell="W31" sqref="W31"/>
    </sheetView>
  </sheetViews>
  <sheetFormatPr defaultColWidth="9.140625" defaultRowHeight="12.75"/>
  <sheetData>
    <row r="1" spans="1:38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="45" customFormat="1" ht="27.75" customHeight="1">
      <c r="B9" s="45" t="s">
        <v>593</v>
      </c>
    </row>
    <row r="10" spans="1:38" ht="30">
      <c r="A10" s="46"/>
      <c r="B10" s="45" t="s">
        <v>600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8">
      <c r="A15" s="46"/>
      <c r="B15" s="46"/>
      <c r="C15" s="46"/>
      <c r="D15" s="46"/>
      <c r="E15" s="46"/>
      <c r="F15" s="46"/>
      <c r="G15" s="46"/>
      <c r="H15" s="47" t="s">
        <v>594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ht="18">
      <c r="A17" s="46"/>
      <c r="B17" s="46"/>
      <c r="C17" s="46"/>
      <c r="D17" s="49" t="s">
        <v>595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">
      <c r="A18" s="46"/>
      <c r="B18" s="46"/>
      <c r="C18" s="46"/>
      <c r="D18" s="4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8.75">
      <c r="A28" s="46"/>
      <c r="B28" s="46"/>
      <c r="C28" s="46"/>
      <c r="D28" s="46"/>
      <c r="E28" s="46"/>
      <c r="F28" s="46"/>
      <c r="G28" s="46"/>
      <c r="H28" s="49"/>
      <c r="I28" s="49"/>
      <c r="J28" s="49"/>
      <c r="K28" s="49"/>
      <c r="L28" s="49"/>
      <c r="M28" s="49"/>
      <c r="N28" s="50" t="s">
        <v>598</v>
      </c>
      <c r="O28" s="49"/>
      <c r="P28" s="49"/>
      <c r="Q28" s="49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ht="18.75">
      <c r="A29" s="46"/>
      <c r="B29" s="46"/>
      <c r="C29" s="46"/>
      <c r="D29" s="46"/>
      <c r="E29" s="46"/>
      <c r="F29" s="46"/>
      <c r="G29" s="46"/>
      <c r="H29" s="49"/>
      <c r="I29" s="49"/>
      <c r="J29" s="49"/>
      <c r="K29" s="49"/>
      <c r="L29" s="49"/>
      <c r="M29" s="49"/>
      <c r="N29" s="50" t="s">
        <v>596</v>
      </c>
      <c r="O29" s="49"/>
      <c r="P29" s="49"/>
      <c r="Q29" s="49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8.75">
      <c r="A30" s="46"/>
      <c r="B30" s="46"/>
      <c r="C30" s="46"/>
      <c r="D30" s="46"/>
      <c r="E30" s="46"/>
      <c r="F30" s="46"/>
      <c r="G30" s="46"/>
      <c r="H30" s="49"/>
      <c r="I30" s="49"/>
      <c r="J30" s="49"/>
      <c r="K30" s="49"/>
      <c r="L30" s="49"/>
      <c r="M30" s="49"/>
      <c r="N30" s="50" t="s">
        <v>599</v>
      </c>
      <c r="O30" s="49"/>
      <c r="P30" s="49"/>
      <c r="Q30" s="49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8.75">
      <c r="A31" s="46"/>
      <c r="B31" s="46"/>
      <c r="C31" s="46"/>
      <c r="D31" s="46"/>
      <c r="E31" s="46"/>
      <c r="F31" s="46"/>
      <c r="G31" s="46"/>
      <c r="H31" s="49"/>
      <c r="I31" s="49"/>
      <c r="J31" s="49"/>
      <c r="K31" s="49"/>
      <c r="L31" s="49"/>
      <c r="M31" s="49"/>
      <c r="N31" s="50" t="s">
        <v>597</v>
      </c>
      <c r="O31" s="49"/>
      <c r="P31" s="49"/>
      <c r="Q31" s="49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Z475"/>
  <sheetViews>
    <sheetView zoomScalePageLayoutView="0" workbookViewId="0" topLeftCell="A1">
      <pane xSplit="2" ySplit="4" topLeftCell="P9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H143" sqref="AH143"/>
    </sheetView>
  </sheetViews>
  <sheetFormatPr defaultColWidth="9.140625" defaultRowHeight="12.75"/>
  <cols>
    <col min="1" max="1" width="2.421875" style="0" customWidth="1"/>
    <col min="2" max="2" width="16.421875" style="0" customWidth="1"/>
    <col min="3" max="32" width="9.8515625" style="0" customWidth="1"/>
    <col min="33" max="33" width="11.00390625" style="0" bestFit="1" customWidth="1"/>
    <col min="34" max="38" width="8.00390625" style="0" customWidth="1"/>
    <col min="39" max="39" width="9.00390625" style="0" customWidth="1"/>
    <col min="40" max="41" width="8.00390625" style="0" customWidth="1"/>
    <col min="42" max="42" width="9.7109375" style="0" customWidth="1"/>
    <col min="43" max="63" width="8.00390625" style="0" customWidth="1"/>
    <col min="66" max="66" width="10.421875" style="0" bestFit="1" customWidth="1"/>
    <col min="70" max="70" width="16.421875" style="0" customWidth="1"/>
    <col min="71" max="100" width="8.00390625" style="0" customWidth="1"/>
    <col min="101" max="101" width="7.28125" style="0" customWidth="1"/>
  </cols>
  <sheetData>
    <row r="3" ht="15.75">
      <c r="C3" s="3" t="s">
        <v>0</v>
      </c>
    </row>
    <row r="4" spans="3:32" ht="12.75">
      <c r="C4">
        <v>1870</v>
      </c>
      <c r="D4">
        <v>1871</v>
      </c>
      <c r="E4">
        <v>1872</v>
      </c>
      <c r="F4">
        <v>1873</v>
      </c>
      <c r="G4">
        <v>1874</v>
      </c>
      <c r="H4">
        <v>1875</v>
      </c>
      <c r="I4">
        <v>1876</v>
      </c>
      <c r="J4">
        <v>1877</v>
      </c>
      <c r="K4">
        <v>1878</v>
      </c>
      <c r="L4">
        <v>1879</v>
      </c>
      <c r="M4">
        <v>1880</v>
      </c>
      <c r="N4">
        <v>1881</v>
      </c>
      <c r="O4">
        <v>1882</v>
      </c>
      <c r="P4">
        <v>1883</v>
      </c>
      <c r="Q4">
        <v>1884</v>
      </c>
      <c r="R4">
        <v>1885</v>
      </c>
      <c r="S4">
        <v>1886</v>
      </c>
      <c r="T4">
        <v>1887</v>
      </c>
      <c r="U4">
        <v>1888</v>
      </c>
      <c r="V4">
        <v>1889</v>
      </c>
      <c r="W4">
        <v>1890</v>
      </c>
      <c r="X4">
        <v>1891</v>
      </c>
      <c r="Y4">
        <v>1892</v>
      </c>
      <c r="Z4">
        <v>1893</v>
      </c>
      <c r="AA4">
        <v>1894</v>
      </c>
      <c r="AB4">
        <v>1895</v>
      </c>
      <c r="AC4">
        <v>1896</v>
      </c>
      <c r="AD4">
        <v>1897</v>
      </c>
      <c r="AE4">
        <v>1898</v>
      </c>
      <c r="AF4">
        <v>1899</v>
      </c>
    </row>
    <row r="5" spans="2:104" ht="12.75">
      <c r="B5" s="2" t="s">
        <v>41</v>
      </c>
      <c r="L5" s="1">
        <v>39724</v>
      </c>
      <c r="Q5" s="1">
        <v>39726</v>
      </c>
      <c r="T5" s="1">
        <v>39716</v>
      </c>
      <c r="BO5" s="1"/>
      <c r="BR5" s="2"/>
      <c r="CZ5" s="1"/>
    </row>
    <row r="6" spans="2:104" ht="12.75">
      <c r="B6" s="2" t="s">
        <v>24</v>
      </c>
      <c r="C6" s="1">
        <v>39713</v>
      </c>
      <c r="J6" s="1">
        <v>39714</v>
      </c>
      <c r="K6" s="1">
        <v>39709</v>
      </c>
      <c r="O6" s="1">
        <v>39722</v>
      </c>
      <c r="P6" s="1">
        <v>39728</v>
      </c>
      <c r="Q6" s="1">
        <v>39726</v>
      </c>
      <c r="R6" s="1">
        <v>39711</v>
      </c>
      <c r="S6" s="1">
        <v>39731</v>
      </c>
      <c r="X6" s="1">
        <v>39725</v>
      </c>
      <c r="Z6" s="1">
        <v>39708</v>
      </c>
      <c r="AD6" s="1">
        <v>39715</v>
      </c>
      <c r="AF6" s="1">
        <v>39715</v>
      </c>
      <c r="BO6" s="1"/>
      <c r="BR6" s="2"/>
      <c r="CZ6" s="1"/>
    </row>
    <row r="7" spans="2:104" ht="12.75">
      <c r="B7" s="2" t="s">
        <v>43</v>
      </c>
      <c r="C7" s="1"/>
      <c r="K7" s="1"/>
      <c r="P7" s="1">
        <v>39728</v>
      </c>
      <c r="R7" s="1">
        <v>39711</v>
      </c>
      <c r="U7" s="1">
        <v>39721</v>
      </c>
      <c r="W7" s="1">
        <v>39719</v>
      </c>
      <c r="X7" s="1">
        <v>39720</v>
      </c>
      <c r="Y7" s="1">
        <v>39723</v>
      </c>
      <c r="AF7" s="1">
        <v>39715</v>
      </c>
      <c r="BO7" s="1"/>
      <c r="BR7" s="2"/>
      <c r="CZ7" s="1"/>
    </row>
    <row r="8" spans="2:104" ht="12.75">
      <c r="B8" s="2" t="s">
        <v>6</v>
      </c>
      <c r="E8" s="1">
        <v>39706</v>
      </c>
      <c r="F8" s="1">
        <v>39712</v>
      </c>
      <c r="G8" s="1">
        <v>39704</v>
      </c>
      <c r="H8" s="1">
        <v>39710</v>
      </c>
      <c r="I8" s="1">
        <v>39715</v>
      </c>
      <c r="J8" s="1">
        <v>39707</v>
      </c>
      <c r="L8" s="1">
        <v>39726</v>
      </c>
      <c r="M8" s="1">
        <v>39710</v>
      </c>
      <c r="N8" s="1">
        <v>39723</v>
      </c>
      <c r="O8" s="1">
        <v>39715</v>
      </c>
      <c r="P8" s="1">
        <v>39708</v>
      </c>
      <c r="R8" s="1">
        <v>39718</v>
      </c>
      <c r="U8" s="1">
        <v>39714</v>
      </c>
      <c r="V8" s="1">
        <v>39713</v>
      </c>
      <c r="W8" s="1">
        <v>39726</v>
      </c>
      <c r="X8" s="1">
        <v>39732</v>
      </c>
      <c r="Y8" s="1">
        <v>39723</v>
      </c>
      <c r="Z8" s="1">
        <v>39729</v>
      </c>
      <c r="AC8" s="1">
        <v>39711</v>
      </c>
      <c r="AD8" s="1">
        <v>39717</v>
      </c>
      <c r="AE8" s="1">
        <v>39709</v>
      </c>
      <c r="AF8" s="1">
        <v>39701</v>
      </c>
      <c r="BO8" s="1"/>
      <c r="BR8" s="2"/>
      <c r="CZ8" s="1"/>
    </row>
    <row r="9" spans="2:104" ht="12.75">
      <c r="B9" s="2" t="s">
        <v>22</v>
      </c>
      <c r="C9" s="1">
        <v>39715</v>
      </c>
      <c r="D9" s="1">
        <v>39728</v>
      </c>
      <c r="E9" s="1">
        <v>39723</v>
      </c>
      <c r="F9" s="1">
        <v>39724</v>
      </c>
      <c r="G9" s="1">
        <v>39720</v>
      </c>
      <c r="I9" s="1">
        <v>39719</v>
      </c>
      <c r="J9" s="1">
        <v>39714</v>
      </c>
      <c r="L9" s="1">
        <v>39738</v>
      </c>
      <c r="M9" s="1">
        <v>39727</v>
      </c>
      <c r="N9" s="1">
        <v>39723</v>
      </c>
      <c r="O9" s="1">
        <v>39725</v>
      </c>
      <c r="P9" s="1">
        <v>39718</v>
      </c>
      <c r="Q9" s="1">
        <v>39723</v>
      </c>
      <c r="R9" s="1">
        <v>39718</v>
      </c>
      <c r="T9" s="1">
        <v>39726</v>
      </c>
      <c r="U9" s="1">
        <v>39722</v>
      </c>
      <c r="W9" s="1">
        <v>39733</v>
      </c>
      <c r="AA9" s="1">
        <v>39717</v>
      </c>
      <c r="AB9" s="1">
        <v>39716</v>
      </c>
      <c r="AC9" s="1">
        <v>39715</v>
      </c>
      <c r="AD9" s="1">
        <v>39725</v>
      </c>
      <c r="AE9" s="1">
        <v>39730</v>
      </c>
      <c r="AF9" s="1">
        <v>39724</v>
      </c>
      <c r="BO9" s="1"/>
      <c r="BR9" s="2"/>
      <c r="CZ9" s="1"/>
    </row>
    <row r="10" spans="2:104" ht="12.75">
      <c r="B10" s="2" t="s">
        <v>23</v>
      </c>
      <c r="K10" s="1">
        <v>39706</v>
      </c>
      <c r="M10" s="1"/>
      <c r="N10" s="1">
        <v>39709</v>
      </c>
      <c r="Q10" s="1">
        <v>39712</v>
      </c>
      <c r="R10" s="1">
        <v>39711</v>
      </c>
      <c r="S10" s="1">
        <v>39703</v>
      </c>
      <c r="T10" s="1">
        <v>39702</v>
      </c>
      <c r="W10" s="1">
        <v>39712</v>
      </c>
      <c r="X10" s="1">
        <v>39719</v>
      </c>
      <c r="Y10" s="1">
        <v>39706</v>
      </c>
      <c r="AA10" s="1">
        <v>39707</v>
      </c>
      <c r="AD10" s="1">
        <v>39710</v>
      </c>
      <c r="AE10" s="1">
        <v>39695</v>
      </c>
      <c r="AF10" s="1">
        <v>39701</v>
      </c>
      <c r="BO10" s="1"/>
      <c r="BR10" s="2"/>
      <c r="CZ10" s="1"/>
    </row>
    <row r="11" spans="2:104" ht="12.75">
      <c r="B11" s="2" t="s">
        <v>218</v>
      </c>
      <c r="H11" s="1"/>
      <c r="K11" s="1"/>
      <c r="L11" s="1"/>
      <c r="M11" s="1"/>
      <c r="N11" s="1">
        <v>39723</v>
      </c>
      <c r="P11" s="1"/>
      <c r="R11" s="1"/>
      <c r="T11" s="1"/>
      <c r="V11" s="1"/>
      <c r="X11" s="1"/>
      <c r="Y11" s="1"/>
      <c r="Z11" s="1"/>
      <c r="AA11" s="1"/>
      <c r="AB11" s="1"/>
      <c r="AC11" s="1"/>
      <c r="AD11" s="1"/>
      <c r="AF11" s="1"/>
      <c r="BO11" s="1"/>
      <c r="BR11" s="2"/>
      <c r="CZ11" s="1"/>
    </row>
    <row r="12" spans="2:104" ht="12.75">
      <c r="B12" s="2" t="s">
        <v>29</v>
      </c>
      <c r="C12" s="1">
        <v>39713</v>
      </c>
      <c r="H12" s="1">
        <v>39716</v>
      </c>
      <c r="J12" s="1">
        <v>39728</v>
      </c>
      <c r="K12" s="1">
        <v>39717</v>
      </c>
      <c r="M12" s="1">
        <v>39713</v>
      </c>
      <c r="N12" s="1">
        <v>39723</v>
      </c>
      <c r="O12" s="1">
        <v>39729</v>
      </c>
      <c r="P12" s="1">
        <v>39728</v>
      </c>
      <c r="R12" s="1">
        <v>39727</v>
      </c>
      <c r="T12" s="1">
        <v>39716</v>
      </c>
      <c r="AA12" s="1">
        <v>39722</v>
      </c>
      <c r="AD12" s="1">
        <v>39717</v>
      </c>
      <c r="AE12" s="1">
        <v>39730</v>
      </c>
      <c r="AF12" s="1">
        <v>39715</v>
      </c>
      <c r="BO12" s="1"/>
      <c r="BR12" s="2"/>
      <c r="CZ12" s="1"/>
    </row>
    <row r="13" spans="2:104" ht="12.75">
      <c r="B13" s="2" t="s">
        <v>217</v>
      </c>
      <c r="H13" s="1"/>
      <c r="K13" s="1"/>
      <c r="L13" s="1"/>
      <c r="M13" s="1"/>
      <c r="N13" s="1">
        <v>39723</v>
      </c>
      <c r="P13" s="1"/>
      <c r="R13" s="1"/>
      <c r="S13" s="1">
        <v>39716</v>
      </c>
      <c r="T13" s="1"/>
      <c r="V13" s="1"/>
      <c r="X13" s="1"/>
      <c r="Y13" s="1"/>
      <c r="Z13" s="1"/>
      <c r="AA13" s="1"/>
      <c r="AB13" s="1"/>
      <c r="AC13" s="1"/>
      <c r="AD13" s="1"/>
      <c r="AF13" s="1"/>
      <c r="BO13" s="1"/>
      <c r="BR13" s="2"/>
      <c r="CZ13" s="1"/>
    </row>
    <row r="14" spans="2:104" ht="12.75">
      <c r="B14" s="2" t="s">
        <v>39</v>
      </c>
      <c r="H14" s="1"/>
      <c r="I14" s="1">
        <v>39708</v>
      </c>
      <c r="J14" s="1">
        <v>39726</v>
      </c>
      <c r="K14" s="1"/>
      <c r="N14" s="1">
        <v>39733</v>
      </c>
      <c r="S14" s="1">
        <v>39731</v>
      </c>
      <c r="U14" s="1">
        <v>39731</v>
      </c>
      <c r="V14" s="1">
        <v>39720</v>
      </c>
      <c r="W14" s="1">
        <v>39726</v>
      </c>
      <c r="Z14" s="1">
        <v>39715</v>
      </c>
      <c r="AC14" s="1">
        <v>39722</v>
      </c>
      <c r="AE14" s="1">
        <v>39726</v>
      </c>
      <c r="AF14" s="1">
        <v>39720</v>
      </c>
      <c r="BO14" s="1"/>
      <c r="BR14" s="2"/>
      <c r="CZ14" s="1"/>
    </row>
    <row r="15" spans="2:104" ht="12.75">
      <c r="B15" s="2" t="s">
        <v>40</v>
      </c>
      <c r="H15" s="1"/>
      <c r="J15" s="1">
        <v>39714</v>
      </c>
      <c r="K15" s="1"/>
      <c r="M15" s="1">
        <v>39710</v>
      </c>
      <c r="P15" s="1">
        <v>39721</v>
      </c>
      <c r="Q15" s="1">
        <v>39712</v>
      </c>
      <c r="S15" s="1">
        <v>39717</v>
      </c>
      <c r="T15" s="1">
        <v>39719</v>
      </c>
      <c r="U15" s="1">
        <v>39735</v>
      </c>
      <c r="V15" s="1">
        <v>39720</v>
      </c>
      <c r="W15" s="1">
        <v>39719</v>
      </c>
      <c r="AA15" s="1">
        <v>39714</v>
      </c>
      <c r="AC15" s="1">
        <v>39711</v>
      </c>
      <c r="AD15" s="1">
        <v>39717</v>
      </c>
      <c r="AE15" s="1">
        <v>39709</v>
      </c>
      <c r="BO15" s="1"/>
      <c r="BR15" s="2"/>
      <c r="CZ15" s="1"/>
    </row>
    <row r="16" spans="2:104" ht="12.75">
      <c r="B16" s="2" t="s">
        <v>223</v>
      </c>
      <c r="U16" s="1">
        <v>39721</v>
      </c>
      <c r="W16" s="1">
        <v>39712</v>
      </c>
      <c r="AE16" s="1">
        <v>39709</v>
      </c>
      <c r="BO16" s="1"/>
      <c r="BR16" s="2"/>
      <c r="CZ16" s="1"/>
    </row>
    <row r="17" spans="2:104" ht="12.75">
      <c r="B17" s="2" t="s">
        <v>221</v>
      </c>
      <c r="Q17" s="1">
        <v>39719</v>
      </c>
      <c r="BO17" s="1"/>
      <c r="BR17" s="2"/>
      <c r="CZ17" s="1"/>
    </row>
    <row r="18" spans="2:104" ht="12.75">
      <c r="B18" s="2" t="s">
        <v>16</v>
      </c>
      <c r="C18" s="1">
        <v>39699</v>
      </c>
      <c r="G18" s="1">
        <v>39732</v>
      </c>
      <c r="T18" s="1">
        <v>39723</v>
      </c>
      <c r="BO18" s="1"/>
      <c r="BR18" s="2"/>
      <c r="CZ18" s="1"/>
    </row>
    <row r="19" spans="2:104" ht="12.75">
      <c r="B19" s="2" t="s">
        <v>42</v>
      </c>
      <c r="F19" s="1">
        <v>39702</v>
      </c>
      <c r="I19" s="1">
        <v>39726</v>
      </c>
      <c r="J19" s="1">
        <v>39721</v>
      </c>
      <c r="T19" s="1">
        <v>39723</v>
      </c>
      <c r="U19" s="1">
        <v>39731</v>
      </c>
      <c r="V19" s="1">
        <v>39716</v>
      </c>
      <c r="W19" s="1">
        <v>39712</v>
      </c>
      <c r="Y19" s="1">
        <v>39719</v>
      </c>
      <c r="BO19" s="1"/>
      <c r="BR19" s="2"/>
      <c r="CZ19" s="1"/>
    </row>
    <row r="20" spans="2:104" ht="12.75">
      <c r="B20" s="2" t="s">
        <v>13</v>
      </c>
      <c r="G20" s="1">
        <v>39711</v>
      </c>
      <c r="H20" s="1">
        <v>39711</v>
      </c>
      <c r="K20" s="1">
        <v>39713</v>
      </c>
      <c r="L20" s="1">
        <v>39747</v>
      </c>
      <c r="O20" s="1">
        <v>39708</v>
      </c>
      <c r="T20" s="1">
        <v>39716</v>
      </c>
      <c r="X20" s="1">
        <v>39710</v>
      </c>
      <c r="Y20" s="1">
        <v>39723</v>
      </c>
      <c r="Z20" s="1">
        <v>39715</v>
      </c>
      <c r="AD20" s="1">
        <v>39710</v>
      </c>
      <c r="BO20" s="1"/>
      <c r="BR20" s="2"/>
      <c r="CZ20" s="1"/>
    </row>
    <row r="21" spans="2:104" ht="12.75">
      <c r="B21" s="2" t="s">
        <v>26</v>
      </c>
      <c r="J21" s="1">
        <v>39707</v>
      </c>
      <c r="K21" s="1">
        <v>39714</v>
      </c>
      <c r="L21" s="1">
        <v>39724</v>
      </c>
      <c r="M21" s="1">
        <v>39731</v>
      </c>
      <c r="Q21" s="1">
        <v>39698</v>
      </c>
      <c r="S21" s="1">
        <v>39715</v>
      </c>
      <c r="U21" s="1">
        <v>39728</v>
      </c>
      <c r="Y21" s="1">
        <v>39716</v>
      </c>
      <c r="Z21" s="1">
        <v>39708</v>
      </c>
      <c r="AA21" s="1">
        <v>39714</v>
      </c>
      <c r="AC21" s="1">
        <v>39729</v>
      </c>
      <c r="AF21" s="1">
        <v>39715</v>
      </c>
      <c r="BO21" s="1"/>
      <c r="BR21" s="2"/>
      <c r="CZ21" s="1"/>
    </row>
    <row r="22" spans="2:104" ht="12.75">
      <c r="B22" s="2" t="s">
        <v>48</v>
      </c>
      <c r="K22" s="1"/>
      <c r="L22" s="1"/>
      <c r="M22" s="1"/>
      <c r="V22" s="1">
        <v>39713</v>
      </c>
      <c r="W22" s="1">
        <v>39733</v>
      </c>
      <c r="X22" s="1">
        <v>39719</v>
      </c>
      <c r="Y22" s="1">
        <v>39723</v>
      </c>
      <c r="AB22" s="1">
        <v>39713</v>
      </c>
      <c r="AD22" s="1">
        <v>39710</v>
      </c>
      <c r="AE22" s="1">
        <v>39709</v>
      </c>
      <c r="BO22" s="1"/>
      <c r="BR22" s="2"/>
      <c r="CZ22" s="1"/>
    </row>
    <row r="23" spans="2:104" ht="12.75">
      <c r="B23" s="2" t="s">
        <v>219</v>
      </c>
      <c r="Q23" s="1">
        <v>39698</v>
      </c>
      <c r="S23" s="1">
        <v>39727</v>
      </c>
      <c r="BO23" s="1"/>
      <c r="BR23" s="2"/>
      <c r="CZ23" s="1"/>
    </row>
    <row r="24" spans="2:104" ht="12.75">
      <c r="B24" s="2" t="s">
        <v>38</v>
      </c>
      <c r="H24" s="1">
        <v>39717</v>
      </c>
      <c r="BO24" s="1"/>
      <c r="BR24" s="2"/>
      <c r="CZ24" s="1"/>
    </row>
    <row r="25" spans="2:104" ht="12.75">
      <c r="B25" s="2" t="s">
        <v>27</v>
      </c>
      <c r="C25" s="1">
        <v>39713</v>
      </c>
      <c r="H25" s="1">
        <v>39714</v>
      </c>
      <c r="J25" s="1"/>
      <c r="K25" s="1">
        <v>39714</v>
      </c>
      <c r="AB25" s="1">
        <v>39720</v>
      </c>
      <c r="BO25" s="1"/>
      <c r="BR25" s="2"/>
      <c r="CZ25" s="1"/>
    </row>
    <row r="26" spans="2:104" ht="12.75">
      <c r="B26" s="2" t="s">
        <v>20</v>
      </c>
      <c r="H26" s="1">
        <v>39709</v>
      </c>
      <c r="K26" s="1">
        <v>39706</v>
      </c>
      <c r="L26" s="1">
        <v>39725</v>
      </c>
      <c r="N26" s="1">
        <v>39723</v>
      </c>
      <c r="O26" s="1">
        <v>39722</v>
      </c>
      <c r="P26" s="1">
        <v>39707</v>
      </c>
      <c r="Q26" s="1">
        <v>39719</v>
      </c>
      <c r="S26" s="1">
        <v>39738</v>
      </c>
      <c r="T26" s="1">
        <v>39716</v>
      </c>
      <c r="U26" s="1">
        <v>39728</v>
      </c>
      <c r="V26" s="1">
        <v>39713</v>
      </c>
      <c r="X26" s="1">
        <v>39725</v>
      </c>
      <c r="Z26" s="1">
        <v>39719</v>
      </c>
      <c r="AA26" s="1">
        <v>39722</v>
      </c>
      <c r="AB26" s="1">
        <v>39717</v>
      </c>
      <c r="AC26" s="1">
        <v>39729</v>
      </c>
      <c r="AD26" s="1">
        <v>39717</v>
      </c>
      <c r="AE26" s="1">
        <v>39702</v>
      </c>
      <c r="BO26" s="1"/>
      <c r="BR26" s="2"/>
      <c r="CZ26" s="1"/>
    </row>
    <row r="27" spans="2:104" ht="12.75">
      <c r="B27" s="2" t="s">
        <v>3</v>
      </c>
      <c r="C27" s="1">
        <v>39714</v>
      </c>
      <c r="D27" s="1">
        <v>39710</v>
      </c>
      <c r="E27" s="1">
        <v>39701</v>
      </c>
      <c r="F27" s="1">
        <v>39702</v>
      </c>
      <c r="G27" s="1">
        <v>39707</v>
      </c>
      <c r="H27" s="1">
        <v>39710</v>
      </c>
      <c r="J27" s="1">
        <v>39711</v>
      </c>
      <c r="K27" s="1">
        <v>39717</v>
      </c>
      <c r="N27" s="1">
        <v>39709</v>
      </c>
      <c r="O27" s="1">
        <v>39722</v>
      </c>
      <c r="P27" s="1">
        <v>39708</v>
      </c>
      <c r="Q27" s="1">
        <v>39705</v>
      </c>
      <c r="R27" s="1">
        <v>39711</v>
      </c>
      <c r="S27" s="1">
        <v>39731</v>
      </c>
      <c r="T27" s="1">
        <v>39709</v>
      </c>
      <c r="U27" s="1">
        <v>39721</v>
      </c>
      <c r="V27" s="1">
        <v>39713</v>
      </c>
      <c r="W27" s="1">
        <v>39719</v>
      </c>
      <c r="X27" s="1">
        <v>39725</v>
      </c>
      <c r="Y27" s="1">
        <v>39716</v>
      </c>
      <c r="Z27" s="1">
        <v>39715</v>
      </c>
      <c r="AA27" s="1">
        <v>39714</v>
      </c>
      <c r="AC27" s="1">
        <v>39711</v>
      </c>
      <c r="AD27" s="1">
        <v>39703</v>
      </c>
      <c r="AF27" s="1">
        <v>39722</v>
      </c>
      <c r="BO27" s="1"/>
      <c r="BR27" s="2"/>
      <c r="CZ27" s="1"/>
    </row>
    <row r="28" spans="2:104" ht="12.75">
      <c r="B28" s="2" t="s">
        <v>25</v>
      </c>
      <c r="H28" s="1">
        <v>39703</v>
      </c>
      <c r="I28" s="1">
        <v>39729</v>
      </c>
      <c r="J28" s="1">
        <v>39721</v>
      </c>
      <c r="K28" s="1">
        <v>39711</v>
      </c>
      <c r="L28" s="1">
        <v>39725</v>
      </c>
      <c r="M28" s="1">
        <v>39725</v>
      </c>
      <c r="N28" s="1">
        <v>39716</v>
      </c>
      <c r="O28" s="1">
        <v>39708</v>
      </c>
      <c r="P28" s="1">
        <v>39721</v>
      </c>
      <c r="Q28" s="1">
        <v>39705</v>
      </c>
      <c r="W28" s="1">
        <v>39726</v>
      </c>
      <c r="Y28" s="1">
        <v>39716</v>
      </c>
      <c r="Z28" s="1">
        <v>39715</v>
      </c>
      <c r="AA28" s="1">
        <v>39714</v>
      </c>
      <c r="AB28" s="1">
        <v>39713</v>
      </c>
      <c r="BO28" s="1"/>
      <c r="BR28" s="2"/>
      <c r="CZ28" s="1"/>
    </row>
    <row r="29" spans="2:104" ht="12.75">
      <c r="B29" s="2" t="s">
        <v>32</v>
      </c>
      <c r="H29" s="1">
        <v>39718</v>
      </c>
      <c r="L29" s="1">
        <v>39719</v>
      </c>
      <c r="Z29" s="1">
        <v>39731</v>
      </c>
      <c r="AC29" s="1">
        <v>39711</v>
      </c>
      <c r="AD29" s="1">
        <v>39717</v>
      </c>
      <c r="AE29" s="1">
        <v>39716</v>
      </c>
      <c r="BO29" s="1"/>
      <c r="BR29" s="2"/>
      <c r="CZ29" s="1"/>
    </row>
    <row r="30" spans="2:104" ht="12.75">
      <c r="B30" s="2" t="s">
        <v>5</v>
      </c>
      <c r="D30" s="1">
        <v>39718</v>
      </c>
      <c r="E30" s="1">
        <v>39703</v>
      </c>
      <c r="F30" s="1">
        <v>39710</v>
      </c>
      <c r="G30" s="1">
        <v>39723</v>
      </c>
      <c r="I30" s="1">
        <v>39729</v>
      </c>
      <c r="L30" s="1">
        <v>39729</v>
      </c>
      <c r="M30" s="1">
        <v>39707</v>
      </c>
      <c r="N30" s="1">
        <v>39703</v>
      </c>
      <c r="O30" s="1">
        <v>39736</v>
      </c>
      <c r="AB30" s="1">
        <v>39711</v>
      </c>
      <c r="BO30" s="1"/>
      <c r="BR30" s="2"/>
      <c r="CZ30" s="1"/>
    </row>
    <row r="31" spans="2:104" ht="12.75">
      <c r="B31" s="2" t="s">
        <v>33</v>
      </c>
      <c r="L31" s="1">
        <v>39719</v>
      </c>
      <c r="Y31" s="1">
        <v>39730</v>
      </c>
      <c r="AC31" s="1">
        <v>39704</v>
      </c>
      <c r="AD31" s="1">
        <v>39717</v>
      </c>
      <c r="AF31" s="1">
        <v>39694</v>
      </c>
      <c r="BO31" s="1"/>
      <c r="CZ31" s="1"/>
    </row>
    <row r="32" spans="2:103" ht="12.75">
      <c r="B32" s="2" t="s">
        <v>7</v>
      </c>
      <c r="E32" s="1">
        <v>39709</v>
      </c>
      <c r="H32" s="1">
        <v>39706</v>
      </c>
      <c r="P32" s="1">
        <v>39705</v>
      </c>
      <c r="S32" s="1">
        <v>39721</v>
      </c>
      <c r="V32" s="1">
        <v>39723</v>
      </c>
      <c r="BO32" s="1"/>
      <c r="CY32" s="4"/>
    </row>
    <row r="33" spans="2:101" ht="12.75">
      <c r="B33" s="2" t="s">
        <v>11</v>
      </c>
      <c r="G33" s="1">
        <v>39701</v>
      </c>
      <c r="BO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2:67" ht="12.75">
      <c r="B34" s="2" t="s">
        <v>31</v>
      </c>
      <c r="L34" s="1">
        <v>39726</v>
      </c>
      <c r="W34" s="1">
        <v>39719</v>
      </c>
      <c r="AA34" s="1">
        <v>39729</v>
      </c>
      <c r="AF34" s="1">
        <v>39722</v>
      </c>
      <c r="BO34" s="1"/>
    </row>
    <row r="35" spans="2:67" ht="12.75">
      <c r="B35" s="2" t="s">
        <v>2</v>
      </c>
      <c r="C35" s="1">
        <v>39695</v>
      </c>
      <c r="D35" s="1">
        <v>39712</v>
      </c>
      <c r="E35" s="1">
        <v>39712</v>
      </c>
      <c r="R35" s="1">
        <v>39727</v>
      </c>
      <c r="T35" s="1">
        <v>39716</v>
      </c>
      <c r="V35" s="1">
        <v>39713</v>
      </c>
      <c r="AA35" s="1">
        <v>39714</v>
      </c>
      <c r="AB35" s="1">
        <v>39710</v>
      </c>
      <c r="AD35" s="1">
        <v>39703</v>
      </c>
      <c r="AF35" s="1">
        <v>39711</v>
      </c>
      <c r="BO35" s="1"/>
    </row>
    <row r="36" spans="2:67" ht="12.75">
      <c r="B36" s="2" t="s">
        <v>19</v>
      </c>
      <c r="H36" s="1">
        <v>39710</v>
      </c>
      <c r="K36" s="1">
        <v>39719</v>
      </c>
      <c r="Q36" s="1">
        <v>39698</v>
      </c>
      <c r="S36" s="1"/>
      <c r="U36" s="1">
        <v>39714</v>
      </c>
      <c r="V36" s="1">
        <v>39713</v>
      </c>
      <c r="Y36" s="1">
        <v>39716</v>
      </c>
      <c r="AA36" s="1">
        <v>39714</v>
      </c>
      <c r="AB36" s="1">
        <v>39713</v>
      </c>
      <c r="AC36" s="1">
        <v>39720</v>
      </c>
      <c r="AD36" s="1">
        <v>39717</v>
      </c>
      <c r="AE36" s="1">
        <v>39702</v>
      </c>
      <c r="AF36" s="1">
        <v>39708</v>
      </c>
      <c r="BO36" s="1"/>
    </row>
    <row r="37" spans="2:67" ht="12.75">
      <c r="B37" s="2" t="s">
        <v>17</v>
      </c>
      <c r="H37" s="1">
        <v>39701</v>
      </c>
      <c r="I37" s="1">
        <v>39700</v>
      </c>
      <c r="M37" s="1">
        <v>39711</v>
      </c>
      <c r="AC37" s="1">
        <v>39711</v>
      </c>
      <c r="AD37" s="1">
        <v>39717</v>
      </c>
      <c r="BO37" s="1"/>
    </row>
    <row r="38" spans="2:67" ht="12.75">
      <c r="B38" s="2" t="s">
        <v>8</v>
      </c>
      <c r="F38" s="1">
        <v>39700</v>
      </c>
      <c r="G38" s="1">
        <v>39708</v>
      </c>
      <c r="J38" s="1">
        <v>39735</v>
      </c>
      <c r="O38" s="1">
        <v>39729</v>
      </c>
      <c r="AB38" s="1">
        <v>39727</v>
      </c>
      <c r="AC38" s="1">
        <v>39720</v>
      </c>
      <c r="BO38" s="1"/>
    </row>
    <row r="39" spans="2:67" ht="12.75">
      <c r="B39" s="2" t="s">
        <v>10</v>
      </c>
      <c r="E39" s="1">
        <v>39708</v>
      </c>
      <c r="G39" s="1">
        <v>39708</v>
      </c>
      <c r="X39" s="1">
        <v>39720</v>
      </c>
      <c r="BO39" s="1"/>
    </row>
    <row r="40" spans="2:67" ht="12.75">
      <c r="B40" s="2" t="s">
        <v>47</v>
      </c>
      <c r="G40" s="1"/>
      <c r="P40" s="1">
        <v>39707</v>
      </c>
      <c r="R40" s="1">
        <v>39711</v>
      </c>
      <c r="S40" s="1">
        <v>39717</v>
      </c>
      <c r="W40" s="1">
        <v>39726</v>
      </c>
      <c r="X40" s="1">
        <v>39725</v>
      </c>
      <c r="Y40" s="1">
        <v>39723</v>
      </c>
      <c r="Z40" s="1">
        <v>39722</v>
      </c>
      <c r="AB40" s="1">
        <v>39727</v>
      </c>
      <c r="AD40" s="1">
        <v>39717</v>
      </c>
      <c r="AF40" s="1">
        <v>39715</v>
      </c>
      <c r="BO40" s="1"/>
    </row>
    <row r="41" spans="2:67" ht="12.75">
      <c r="B41" s="2" t="s">
        <v>44</v>
      </c>
      <c r="G41" s="1"/>
      <c r="J41" s="1">
        <v>39721</v>
      </c>
      <c r="M41" s="1">
        <v>39731</v>
      </c>
      <c r="N41" s="1">
        <v>39723</v>
      </c>
      <c r="P41" s="1">
        <v>39728</v>
      </c>
      <c r="Q41" s="1">
        <v>39726</v>
      </c>
      <c r="T41" s="1">
        <v>39716</v>
      </c>
      <c r="U41" s="1">
        <v>39735</v>
      </c>
      <c r="X41" s="1">
        <v>39725</v>
      </c>
      <c r="Y41" s="1">
        <v>39723</v>
      </c>
      <c r="AA41" s="1">
        <v>39722</v>
      </c>
      <c r="AB41" s="1">
        <v>39713</v>
      </c>
      <c r="AC41" s="1">
        <v>39711</v>
      </c>
      <c r="AD41" s="1">
        <v>39710</v>
      </c>
      <c r="AE41" s="1">
        <v>39702</v>
      </c>
      <c r="BO41" s="1"/>
    </row>
    <row r="42" spans="2:67" ht="12.75">
      <c r="B42" s="2" t="s">
        <v>222</v>
      </c>
      <c r="S42" s="1">
        <v>39714</v>
      </c>
      <c r="U42" s="1">
        <v>39714</v>
      </c>
      <c r="W42" s="1">
        <v>39733</v>
      </c>
      <c r="BO42" s="1"/>
    </row>
    <row r="43" spans="2:67" ht="12.75">
      <c r="B43" s="2" t="s">
        <v>36</v>
      </c>
      <c r="H43" s="1">
        <v>39716</v>
      </c>
      <c r="X43" s="1">
        <v>39732</v>
      </c>
      <c r="Y43" s="1">
        <v>39716</v>
      </c>
      <c r="Z43" s="1">
        <v>39722</v>
      </c>
      <c r="AA43" s="1">
        <v>39722</v>
      </c>
      <c r="AB43" s="1">
        <v>39713</v>
      </c>
      <c r="AC43" s="1">
        <v>39720</v>
      </c>
      <c r="AD43" s="1">
        <v>39717</v>
      </c>
      <c r="AE43" s="1">
        <v>39716</v>
      </c>
      <c r="AF43" s="1">
        <v>39700</v>
      </c>
      <c r="BO43" s="1"/>
    </row>
    <row r="44" spans="2:67" ht="12.75">
      <c r="B44" s="2" t="s">
        <v>14</v>
      </c>
      <c r="G44" s="1">
        <v>39720</v>
      </c>
      <c r="I44" s="1">
        <v>39722</v>
      </c>
      <c r="J44" s="1">
        <v>39721</v>
      </c>
      <c r="M44" s="1">
        <v>39712</v>
      </c>
      <c r="N44" s="1">
        <v>39716</v>
      </c>
      <c r="S44" s="1">
        <v>39717</v>
      </c>
      <c r="X44" s="1">
        <v>39719</v>
      </c>
      <c r="AB44" s="1">
        <v>39713</v>
      </c>
      <c r="AD44" s="1">
        <v>39710</v>
      </c>
      <c r="BO44" s="1"/>
    </row>
    <row r="45" spans="2:67" ht="12.75">
      <c r="B45" s="2" t="s">
        <v>216</v>
      </c>
      <c r="H45" s="1"/>
      <c r="J45" s="1">
        <v>39721</v>
      </c>
      <c r="K45" s="1"/>
      <c r="L45" s="1"/>
      <c r="M45" s="1"/>
      <c r="N45" s="1">
        <v>39709</v>
      </c>
      <c r="P45" s="1"/>
      <c r="R45" s="1"/>
      <c r="T45" s="1"/>
      <c r="V45" s="1"/>
      <c r="X45" s="1"/>
      <c r="Y45" s="1"/>
      <c r="Z45" s="1"/>
      <c r="AA45" s="1"/>
      <c r="AB45" s="1"/>
      <c r="AC45" s="1"/>
      <c r="AD45" s="1"/>
      <c r="AF45" s="1"/>
      <c r="BO45" s="1"/>
    </row>
    <row r="46" spans="2:67" ht="12.75">
      <c r="B46" s="2" t="s">
        <v>45</v>
      </c>
      <c r="C46" s="1">
        <v>39715</v>
      </c>
      <c r="G46" s="1"/>
      <c r="R46" s="1">
        <v>39708</v>
      </c>
      <c r="T46" s="1">
        <v>39723</v>
      </c>
      <c r="V46" s="1">
        <v>39713</v>
      </c>
      <c r="X46" s="1">
        <v>39717</v>
      </c>
      <c r="Z46" s="1">
        <v>39715</v>
      </c>
      <c r="AA46" s="1">
        <v>39729</v>
      </c>
      <c r="AB46" s="1">
        <v>39713</v>
      </c>
      <c r="AC46" s="1">
        <v>39711</v>
      </c>
      <c r="AE46" s="1">
        <v>39718</v>
      </c>
      <c r="AF46" s="1">
        <v>39708</v>
      </c>
      <c r="BO46" s="1"/>
    </row>
    <row r="47" spans="2:67" ht="12.75">
      <c r="B47" s="2" t="s">
        <v>12</v>
      </c>
      <c r="G47" s="1">
        <v>39709</v>
      </c>
      <c r="O47" s="1">
        <v>39722</v>
      </c>
      <c r="P47" s="1">
        <v>39721</v>
      </c>
      <c r="W47" s="1">
        <v>39719</v>
      </c>
      <c r="X47" s="1">
        <v>39732</v>
      </c>
      <c r="Y47" s="1">
        <v>39716</v>
      </c>
      <c r="AA47" s="1">
        <v>39714</v>
      </c>
      <c r="AB47" s="1">
        <v>39720</v>
      </c>
      <c r="BO47" s="1"/>
    </row>
    <row r="48" spans="2:67" ht="12.75">
      <c r="B48" s="2" t="s">
        <v>215</v>
      </c>
      <c r="H48" s="1"/>
      <c r="J48" s="1">
        <v>39721</v>
      </c>
      <c r="K48" s="1"/>
      <c r="L48" s="1"/>
      <c r="M48" s="1"/>
      <c r="P48" s="1"/>
      <c r="R48" s="1"/>
      <c r="T48" s="1"/>
      <c r="V48" s="1"/>
      <c r="X48" s="1"/>
      <c r="Y48" s="1"/>
      <c r="Z48" s="1"/>
      <c r="AA48" s="1"/>
      <c r="AB48" s="1"/>
      <c r="AC48" s="1"/>
      <c r="AD48" s="1"/>
      <c r="AF48" s="1"/>
      <c r="BO48" s="1"/>
    </row>
    <row r="49" spans="2:67" ht="12.75">
      <c r="B49" s="2" t="s">
        <v>4</v>
      </c>
      <c r="E49" s="1">
        <v>39702</v>
      </c>
      <c r="F49" s="1">
        <v>39702</v>
      </c>
      <c r="G49" s="1">
        <v>39710</v>
      </c>
      <c r="K49" s="1">
        <v>39709</v>
      </c>
      <c r="M49" s="1">
        <v>39714</v>
      </c>
      <c r="O49" s="1">
        <v>39722</v>
      </c>
      <c r="U49" s="1">
        <v>39728</v>
      </c>
      <c r="V49" s="1">
        <v>39713</v>
      </c>
      <c r="W49" s="1">
        <v>39726</v>
      </c>
      <c r="X49" s="1">
        <v>39725</v>
      </c>
      <c r="Z49" s="1">
        <v>39722</v>
      </c>
      <c r="AB49" s="1">
        <v>39713</v>
      </c>
      <c r="AC49" s="1">
        <v>39704</v>
      </c>
      <c r="AD49" s="1">
        <v>39703</v>
      </c>
      <c r="AE49" s="1">
        <v>39719</v>
      </c>
      <c r="AF49" s="1">
        <v>39708</v>
      </c>
      <c r="BO49" s="1"/>
    </row>
    <row r="50" spans="2:67" ht="12.75">
      <c r="B50" s="2" t="s">
        <v>35</v>
      </c>
      <c r="D50" s="1">
        <v>39718</v>
      </c>
      <c r="L50" s="1">
        <v>39747</v>
      </c>
      <c r="U50" s="1">
        <v>39735</v>
      </c>
      <c r="W50" s="1">
        <v>39719</v>
      </c>
      <c r="X50" s="1">
        <v>39732</v>
      </c>
      <c r="Y50" s="1">
        <v>39716</v>
      </c>
      <c r="Z50" s="1">
        <v>39722</v>
      </c>
      <c r="AA50" s="1">
        <v>39729</v>
      </c>
      <c r="AC50" s="1">
        <v>39720</v>
      </c>
      <c r="AD50" s="1">
        <v>39713</v>
      </c>
      <c r="AE50" s="1">
        <v>39716</v>
      </c>
      <c r="AF50" s="1">
        <v>39708</v>
      </c>
      <c r="BO50" s="1"/>
    </row>
    <row r="51" spans="2:67" ht="12.75">
      <c r="B51" s="2" t="s">
        <v>18</v>
      </c>
      <c r="D51" s="1">
        <v>39706</v>
      </c>
      <c r="H51" s="1">
        <v>39709</v>
      </c>
      <c r="J51" s="1">
        <v>39707</v>
      </c>
      <c r="K51" s="1">
        <v>39712</v>
      </c>
      <c r="M51" s="1">
        <v>39713</v>
      </c>
      <c r="N51" s="1">
        <v>39709</v>
      </c>
      <c r="P51" s="1">
        <v>39707</v>
      </c>
      <c r="Q51" s="1">
        <v>39703</v>
      </c>
      <c r="S51" s="1">
        <v>39717</v>
      </c>
      <c r="T51" s="1">
        <v>39701</v>
      </c>
      <c r="U51" s="1">
        <v>39721</v>
      </c>
      <c r="AA51" s="1">
        <v>39722</v>
      </c>
      <c r="AB51" s="1">
        <v>39713</v>
      </c>
      <c r="AC51" s="1">
        <v>39704</v>
      </c>
      <c r="AD51" s="1">
        <v>39717</v>
      </c>
      <c r="AE51" s="1">
        <v>39709</v>
      </c>
      <c r="BO51" s="1"/>
    </row>
    <row r="52" spans="2:67" ht="12.75">
      <c r="B52" s="2" t="s">
        <v>37</v>
      </c>
      <c r="C52" s="1">
        <v>39706</v>
      </c>
      <c r="H52" s="1">
        <v>39713</v>
      </c>
      <c r="Q52" s="1">
        <v>39715</v>
      </c>
      <c r="S52" s="1">
        <v>39717</v>
      </c>
      <c r="AE52" s="1">
        <v>39702</v>
      </c>
      <c r="BO52" s="1"/>
    </row>
    <row r="53" spans="2:67" ht="12.75">
      <c r="B53" s="2" t="s">
        <v>9</v>
      </c>
      <c r="F53" s="1">
        <v>39733</v>
      </c>
      <c r="O53" s="1">
        <v>39722</v>
      </c>
      <c r="BO53" s="1"/>
    </row>
    <row r="54" spans="2:67" ht="12.75">
      <c r="B54" s="2" t="s">
        <v>220</v>
      </c>
      <c r="Q54" s="1">
        <v>39705</v>
      </c>
      <c r="S54" s="1">
        <v>39717</v>
      </c>
      <c r="W54" s="1">
        <v>39726</v>
      </c>
      <c r="AE54" s="1">
        <v>39702</v>
      </c>
      <c r="BO54" s="1"/>
    </row>
    <row r="55" spans="2:67" ht="12.75">
      <c r="B55" s="2" t="s">
        <v>15</v>
      </c>
      <c r="G55" s="1">
        <v>39723</v>
      </c>
      <c r="AF55" s="1">
        <v>39715</v>
      </c>
      <c r="BO55" s="1"/>
    </row>
    <row r="56" spans="2:67" ht="12.75">
      <c r="B56" s="2" t="s">
        <v>34</v>
      </c>
      <c r="C56" s="1">
        <v>39702</v>
      </c>
      <c r="H56" s="1">
        <v>39710</v>
      </c>
      <c r="J56" s="1">
        <v>39714</v>
      </c>
      <c r="L56" s="1">
        <v>39725</v>
      </c>
      <c r="N56" s="1">
        <v>39716</v>
      </c>
      <c r="P56" s="1">
        <v>39728</v>
      </c>
      <c r="Q56" s="1">
        <v>39698</v>
      </c>
      <c r="R56" s="1">
        <v>39727</v>
      </c>
      <c r="U56" s="1">
        <v>39728</v>
      </c>
      <c r="V56" s="1">
        <v>39727</v>
      </c>
      <c r="X56" s="1">
        <v>39725</v>
      </c>
      <c r="Z56" s="1">
        <v>39715</v>
      </c>
      <c r="AA56" s="1">
        <v>39729</v>
      </c>
      <c r="AB56" s="1">
        <v>39720</v>
      </c>
      <c r="AC56" s="1">
        <v>39711</v>
      </c>
      <c r="AD56" s="1">
        <v>39717</v>
      </c>
      <c r="AF56" s="1">
        <v>39722</v>
      </c>
      <c r="BO56" s="1"/>
    </row>
    <row r="57" spans="2:67" ht="12.75">
      <c r="B57" s="2" t="s">
        <v>28</v>
      </c>
      <c r="K57" s="1">
        <v>39715</v>
      </c>
      <c r="Z57" s="1">
        <v>39722</v>
      </c>
      <c r="BO57" s="1"/>
    </row>
    <row r="58" spans="2:67" ht="12.75">
      <c r="B58" s="2" t="s">
        <v>30</v>
      </c>
      <c r="K58" s="1">
        <v>39716</v>
      </c>
      <c r="N58" s="1">
        <v>39709</v>
      </c>
      <c r="AA58" s="1">
        <v>39729</v>
      </c>
      <c r="BO58" s="1"/>
    </row>
    <row r="59" spans="2:67" ht="12.75">
      <c r="B59" s="2" t="s">
        <v>46</v>
      </c>
      <c r="K59" s="1"/>
      <c r="M59" s="1">
        <v>39710</v>
      </c>
      <c r="P59" s="1">
        <v>39721</v>
      </c>
      <c r="R59" s="1">
        <v>39727</v>
      </c>
      <c r="V59" s="1">
        <v>39713</v>
      </c>
      <c r="W59" s="1">
        <v>39712</v>
      </c>
      <c r="X59" s="1">
        <v>39717</v>
      </c>
      <c r="Y59" s="1">
        <v>39730</v>
      </c>
      <c r="Z59" s="1">
        <v>39729</v>
      </c>
      <c r="AC59" s="1">
        <v>39697</v>
      </c>
      <c r="AD59" s="1">
        <v>39710</v>
      </c>
      <c r="AE59" s="1">
        <v>39702</v>
      </c>
      <c r="BO59" s="1"/>
    </row>
    <row r="60" spans="2:67" ht="12.75">
      <c r="B60" s="2" t="s">
        <v>21</v>
      </c>
      <c r="H60" s="1">
        <v>39711</v>
      </c>
      <c r="J60" s="1">
        <v>39707</v>
      </c>
      <c r="K60" s="1">
        <v>39718</v>
      </c>
      <c r="L60" s="1">
        <v>39722</v>
      </c>
      <c r="M60" s="1">
        <v>39710</v>
      </c>
      <c r="N60" s="1">
        <v>39702</v>
      </c>
      <c r="P60" s="1">
        <v>39707</v>
      </c>
      <c r="R60" s="1">
        <v>39711</v>
      </c>
      <c r="S60" s="1">
        <v>39710</v>
      </c>
      <c r="T60" s="1">
        <v>39716</v>
      </c>
      <c r="U60" s="1">
        <v>39728</v>
      </c>
      <c r="V60" s="1">
        <v>39727</v>
      </c>
      <c r="W60" s="1">
        <v>39712</v>
      </c>
      <c r="X60" s="1">
        <v>39732</v>
      </c>
      <c r="Y60" s="1">
        <v>39723</v>
      </c>
      <c r="Z60" s="1">
        <v>39715</v>
      </c>
      <c r="AA60" s="1">
        <v>39722</v>
      </c>
      <c r="AB60" s="1">
        <v>39720</v>
      </c>
      <c r="AC60" s="1">
        <v>39711</v>
      </c>
      <c r="AD60" s="1">
        <v>39703</v>
      </c>
      <c r="AE60" s="1">
        <v>39716</v>
      </c>
      <c r="AF60" s="1">
        <v>39701</v>
      </c>
      <c r="BO60" s="1"/>
    </row>
    <row r="61" spans="2:67" ht="12.75">
      <c r="B61" s="2" t="s">
        <v>214</v>
      </c>
      <c r="H61" s="1"/>
      <c r="I61" s="1">
        <v>39704</v>
      </c>
      <c r="K61" s="1"/>
      <c r="L61" s="1"/>
      <c r="M61" s="1"/>
      <c r="P61" s="1"/>
      <c r="R61" s="1">
        <v>39711</v>
      </c>
      <c r="T61" s="1"/>
      <c r="V61" s="1"/>
      <c r="X61" s="1"/>
      <c r="Y61" s="1"/>
      <c r="Z61" s="1"/>
      <c r="AA61" s="1"/>
      <c r="AB61" s="1"/>
      <c r="AC61" s="1"/>
      <c r="AD61" s="1"/>
      <c r="AF61" s="1"/>
      <c r="BO61" s="1"/>
    </row>
    <row r="62" spans="2:68" ht="12.75">
      <c r="B62" s="2" t="s">
        <v>553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39718</v>
      </c>
      <c r="Y62" s="1"/>
      <c r="Z62" s="1"/>
      <c r="AA62" s="1"/>
      <c r="AB62" s="1"/>
      <c r="AC62" s="1"/>
      <c r="AD62" s="1"/>
      <c r="AE62" s="1"/>
      <c r="AF62" s="1">
        <v>39722</v>
      </c>
      <c r="BO62" s="4"/>
      <c r="BP62" s="2"/>
    </row>
    <row r="63" spans="2:68" ht="12.75">
      <c r="B63" s="2" t="s">
        <v>540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39731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BP63" s="2"/>
    </row>
    <row r="64" spans="2:32" ht="12.75">
      <c r="B64" s="2" t="s">
        <v>548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39722</v>
      </c>
      <c r="P64" s="1"/>
      <c r="Q64" s="1"/>
      <c r="R64" s="1"/>
      <c r="S64" s="1"/>
      <c r="T64" s="1"/>
      <c r="U64" s="1"/>
      <c r="V64" s="1"/>
      <c r="W64" s="1"/>
      <c r="X64" s="1">
        <v>39721</v>
      </c>
      <c r="Y64" s="1"/>
      <c r="Z64" s="1"/>
      <c r="AA64" s="1"/>
      <c r="AB64" s="1">
        <v>39710</v>
      </c>
      <c r="AC64" s="1">
        <v>39711</v>
      </c>
      <c r="AD64" s="1"/>
      <c r="AE64" s="1"/>
      <c r="AF64" s="1"/>
    </row>
    <row r="65" spans="2:66" ht="15.75">
      <c r="B65" s="2" t="s">
        <v>543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>
        <v>39702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N65" s="5"/>
    </row>
    <row r="66" spans="2:42" ht="12.75">
      <c r="B66" s="2" t="s">
        <v>549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39707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12.75">
      <c r="B67" s="2" t="s">
        <v>562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39719</v>
      </c>
      <c r="X67" s="1"/>
      <c r="Y67" s="1"/>
      <c r="Z67" s="1"/>
      <c r="AA67" s="1"/>
      <c r="AB67" s="1"/>
      <c r="AC67" s="1"/>
      <c r="AD67" s="1"/>
      <c r="AE67" s="1"/>
      <c r="AF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2.75">
      <c r="B68" s="2" t="s">
        <v>559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39706</v>
      </c>
      <c r="W68" s="1"/>
      <c r="X68" s="1"/>
      <c r="Y68" s="1"/>
      <c r="Z68" s="1">
        <v>39701</v>
      </c>
      <c r="AA68" s="1"/>
      <c r="AB68" s="1"/>
      <c r="AC68" s="1">
        <v>39705</v>
      </c>
      <c r="AD68" s="1">
        <v>39717</v>
      </c>
      <c r="AE68" s="1"/>
      <c r="AF68" s="1">
        <v>39722</v>
      </c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2.75">
      <c r="B69" s="2" t="s">
        <v>563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>
        <v>39719</v>
      </c>
      <c r="AA69" s="1"/>
      <c r="AB69" s="1"/>
      <c r="AC69" s="1"/>
      <c r="AD69" s="1"/>
      <c r="AE69" s="1"/>
      <c r="AF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2.75">
      <c r="B70" s="2" t="s">
        <v>550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v>39707</v>
      </c>
      <c r="Q70" s="1"/>
      <c r="R70" s="1"/>
      <c r="S70" s="1"/>
      <c r="T70" s="1"/>
      <c r="U70" s="1"/>
      <c r="V70" s="1">
        <v>39713</v>
      </c>
      <c r="W70" s="1">
        <v>39719</v>
      </c>
      <c r="X70" s="1">
        <v>39711</v>
      </c>
      <c r="Y70" s="1"/>
      <c r="Z70" s="1">
        <v>39708</v>
      </c>
      <c r="AA70" s="1">
        <v>39707</v>
      </c>
      <c r="AB70" s="1"/>
      <c r="AC70" s="1"/>
      <c r="AD70" s="1"/>
      <c r="AE70" s="1"/>
      <c r="AF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ht="12.75">
      <c r="B71" s="2" t="s">
        <v>564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ht="12.75">
      <c r="B72" s="2" t="s">
        <v>565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>
        <v>39733</v>
      </c>
      <c r="AC72" s="1"/>
      <c r="AD72" s="1">
        <v>39712</v>
      </c>
      <c r="AE72" s="1"/>
      <c r="AF72" s="1">
        <v>39729</v>
      </c>
      <c r="AH72" s="1"/>
      <c r="AI72" s="1"/>
      <c r="AJ72" s="1"/>
      <c r="AK72" s="1"/>
      <c r="AL72" s="1"/>
      <c r="AM72" s="1"/>
      <c r="AN72" s="1"/>
      <c r="AO72" s="1"/>
      <c r="AP72" s="1"/>
    </row>
    <row r="73" spans="2:42" ht="12.75">
      <c r="B73" s="2" t="s">
        <v>537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v>39717</v>
      </c>
      <c r="N73" s="1">
        <v>39702</v>
      </c>
      <c r="O73" s="1">
        <v>39715</v>
      </c>
      <c r="P73" s="1">
        <v>39721</v>
      </c>
      <c r="Q73" s="1"/>
      <c r="R73" s="1"/>
      <c r="S73" s="1">
        <v>39731</v>
      </c>
      <c r="T73" s="1">
        <v>39709</v>
      </c>
      <c r="U73" s="1">
        <v>39717</v>
      </c>
      <c r="V73" s="1"/>
      <c r="W73" s="1">
        <v>39719</v>
      </c>
      <c r="X73" s="1"/>
      <c r="Y73" s="1"/>
      <c r="Z73" s="1">
        <v>39708</v>
      </c>
      <c r="AA73" s="1">
        <v>39721</v>
      </c>
      <c r="AB73" s="1"/>
      <c r="AC73" s="1">
        <v>39711</v>
      </c>
      <c r="AD73" s="1">
        <v>39717</v>
      </c>
      <c r="AE73" s="1">
        <v>39723</v>
      </c>
      <c r="AF73" s="1">
        <v>39708</v>
      </c>
      <c r="AH73" s="1"/>
      <c r="AI73" s="1"/>
      <c r="AJ73" s="1"/>
      <c r="AK73" s="1"/>
      <c r="AL73" s="1"/>
      <c r="AM73" s="1"/>
      <c r="AN73" s="1"/>
      <c r="AO73" s="1"/>
      <c r="AP73" s="1"/>
    </row>
    <row r="74" spans="2:42" ht="12.75">
      <c r="B74" s="2" t="s">
        <v>556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>
        <v>39702</v>
      </c>
      <c r="U74" s="1"/>
      <c r="V74" s="1"/>
      <c r="W74" s="1"/>
      <c r="X74" s="1">
        <v>39721</v>
      </c>
      <c r="Y74" s="1"/>
      <c r="Z74" s="1"/>
      <c r="AA74" s="1"/>
      <c r="AB74" s="1"/>
      <c r="AC74" s="1"/>
      <c r="AD74" s="1">
        <v>39717</v>
      </c>
      <c r="AE74" s="1">
        <v>39713</v>
      </c>
      <c r="AF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2:43" ht="12.75">
      <c r="B75" s="2" t="s">
        <v>547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39715</v>
      </c>
      <c r="P75" s="1">
        <v>39735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H75" s="1"/>
      <c r="AI75" s="1"/>
      <c r="AJ75" s="1"/>
      <c r="AK75" s="1"/>
      <c r="AL75" s="1"/>
      <c r="AM75" s="1"/>
      <c r="AN75" s="1"/>
      <c r="AO75" s="1"/>
      <c r="AP75" s="1"/>
      <c r="AQ75" s="4"/>
    </row>
    <row r="76" spans="2:53" ht="12.75">
      <c r="B76" s="2" t="s">
        <v>560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39710</v>
      </c>
      <c r="W76" s="1">
        <v>39719</v>
      </c>
      <c r="X76" s="1">
        <v>39720</v>
      </c>
      <c r="Y76" s="1"/>
      <c r="Z76" s="1"/>
      <c r="AA76" s="1">
        <v>39718</v>
      </c>
      <c r="AB76" s="1">
        <v>39710</v>
      </c>
      <c r="AC76" s="1"/>
      <c r="AD76" s="1"/>
      <c r="AE76" s="1">
        <v>39727</v>
      </c>
      <c r="AF76" s="1"/>
      <c r="AH76" s="1"/>
      <c r="AI76" s="1"/>
      <c r="AJ76" s="1"/>
      <c r="AK76" s="1"/>
      <c r="AL76" s="1"/>
      <c r="AM76" s="1"/>
      <c r="AN76" s="1"/>
      <c r="AO76" s="1"/>
      <c r="AP76" s="1"/>
      <c r="AQ76" s="4"/>
      <c r="BA76" s="1"/>
    </row>
    <row r="77" spans="2:63" ht="12.75">
      <c r="B77" s="2" t="s">
        <v>567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v>39715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>
        <v>39723</v>
      </c>
      <c r="AF77" s="1"/>
      <c r="AH77" s="1"/>
      <c r="AI77" s="1"/>
      <c r="AJ77" s="1"/>
      <c r="AK77" s="1"/>
      <c r="AL77" s="1"/>
      <c r="AM77" s="1"/>
      <c r="AN77" s="1"/>
      <c r="AO77" s="1"/>
      <c r="AP77" s="1"/>
      <c r="AQ77" s="4"/>
      <c r="AT77" s="1"/>
      <c r="AW77" s="1"/>
      <c r="AY77" s="1"/>
      <c r="BA77" s="1"/>
      <c r="BC77" s="1"/>
      <c r="BK77" s="1"/>
    </row>
    <row r="78" spans="2:63" ht="12.75">
      <c r="B78" s="2" t="s">
        <v>542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>
        <v>39695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H78" s="1"/>
      <c r="AI78" s="1"/>
      <c r="AJ78" s="1"/>
      <c r="AK78" s="1"/>
      <c r="AL78" s="1"/>
      <c r="AM78" s="1"/>
      <c r="AN78" s="1"/>
      <c r="AO78" s="1"/>
      <c r="AP78" s="1"/>
      <c r="AQ78" s="4"/>
      <c r="AT78" s="1"/>
      <c r="AW78" s="1"/>
      <c r="AY78" s="1"/>
      <c r="BA78" s="1"/>
      <c r="BC78" s="1"/>
      <c r="BK78" s="1"/>
    </row>
    <row r="79" spans="2:63" ht="12.75">
      <c r="B79" s="2" t="s">
        <v>538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39721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H79" s="1"/>
      <c r="AI79" s="1"/>
      <c r="AJ79" s="1"/>
      <c r="AK79" s="1"/>
      <c r="AL79" s="1"/>
      <c r="AM79" s="1"/>
      <c r="AN79" s="1"/>
      <c r="AO79" s="1"/>
      <c r="AP79" s="1"/>
      <c r="AQ79" s="4"/>
      <c r="AT79" s="1"/>
      <c r="AW79" s="1"/>
      <c r="AY79" s="1"/>
      <c r="BA79" s="1"/>
      <c r="BC79" s="1"/>
      <c r="BK79" s="1"/>
    </row>
    <row r="80" spans="2:63" ht="12.75">
      <c r="B80" s="2" t="s">
        <v>534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39710</v>
      </c>
      <c r="N80" s="1"/>
      <c r="O80" s="1"/>
      <c r="P80" s="1"/>
      <c r="Q80" s="1"/>
      <c r="R80" s="1"/>
      <c r="S80" s="1"/>
      <c r="T80" s="1">
        <v>39709</v>
      </c>
      <c r="U80" s="1"/>
      <c r="V80" s="1"/>
      <c r="W80" s="1">
        <v>39716</v>
      </c>
      <c r="X80" s="1">
        <v>39725</v>
      </c>
      <c r="Y80" s="1"/>
      <c r="Z80" s="1"/>
      <c r="AA80" s="1"/>
      <c r="AB80" s="1"/>
      <c r="AC80" s="1"/>
      <c r="AD80" s="1"/>
      <c r="AE80" s="1"/>
      <c r="AF80" s="1"/>
      <c r="AH80" s="1"/>
      <c r="AI80" s="1"/>
      <c r="AJ80" s="1"/>
      <c r="AK80" s="1"/>
      <c r="AL80" s="1"/>
      <c r="AM80" s="1"/>
      <c r="AN80" s="1"/>
      <c r="AO80" s="1"/>
      <c r="AP80" s="1"/>
      <c r="AQ80" s="4"/>
      <c r="AT80" s="1"/>
      <c r="AW80" s="1"/>
      <c r="AY80" s="1"/>
      <c r="BA80" s="1"/>
      <c r="BC80" s="1"/>
      <c r="BK80" s="1"/>
    </row>
    <row r="81" spans="2:63" ht="12.75">
      <c r="B81" s="2" t="s">
        <v>545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39715</v>
      </c>
      <c r="P81" s="1"/>
      <c r="Q81" s="1"/>
      <c r="R81" s="1"/>
      <c r="S81" s="1"/>
      <c r="T81" s="1">
        <v>39709</v>
      </c>
      <c r="U81" s="1"/>
      <c r="V81" s="1">
        <v>39727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H81" s="1"/>
      <c r="AI81" s="1"/>
      <c r="AJ81" s="1"/>
      <c r="AK81" s="1"/>
      <c r="AL81" s="1"/>
      <c r="AM81" s="1"/>
      <c r="AN81" s="1"/>
      <c r="AO81" s="1"/>
      <c r="AP81" s="1"/>
      <c r="AQ81" s="4"/>
      <c r="AT81" s="1"/>
      <c r="AW81" s="1"/>
      <c r="AY81" s="1"/>
      <c r="BA81" s="1"/>
      <c r="BC81" s="1"/>
      <c r="BK81" s="1"/>
    </row>
    <row r="82" spans="2:63" ht="12.75">
      <c r="B82" s="2" t="s">
        <v>533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>
        <v>39706</v>
      </c>
      <c r="N82" s="1"/>
      <c r="O82" s="1">
        <v>39705</v>
      </c>
      <c r="P82" s="1">
        <v>39711</v>
      </c>
      <c r="Q82" s="1"/>
      <c r="R82" s="1"/>
      <c r="S82" s="1">
        <v>39708</v>
      </c>
      <c r="T82" s="1">
        <v>39706</v>
      </c>
      <c r="U82" s="1"/>
      <c r="V82" s="1">
        <v>39711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H82" s="1"/>
      <c r="AI82" s="1"/>
      <c r="AJ82" s="1"/>
      <c r="AK82" s="1"/>
      <c r="AL82" s="1"/>
      <c r="AM82" s="1"/>
      <c r="AN82" s="1"/>
      <c r="AO82" s="1"/>
      <c r="AP82" s="1"/>
      <c r="AQ82" s="4"/>
      <c r="AT82" s="1"/>
      <c r="AW82" s="1"/>
      <c r="AY82" s="1"/>
      <c r="BA82" s="1"/>
      <c r="BC82" s="1"/>
      <c r="BK82" s="1"/>
    </row>
    <row r="83" spans="2:63" ht="12.75">
      <c r="B83" s="2" t="s">
        <v>551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39721</v>
      </c>
      <c r="Q83" s="1"/>
      <c r="R83" s="1"/>
      <c r="S83" s="1"/>
      <c r="T83" s="1"/>
      <c r="U83" s="1"/>
      <c r="V83" s="1"/>
      <c r="W83" s="1"/>
      <c r="X83" s="1"/>
      <c r="Y83" s="1"/>
      <c r="Z83" s="1">
        <v>39708</v>
      </c>
      <c r="AA83" s="1"/>
      <c r="AB83" s="1">
        <v>39720</v>
      </c>
      <c r="AC83" s="1"/>
      <c r="AD83" s="1"/>
      <c r="AE83" s="1"/>
      <c r="AF83" s="1"/>
      <c r="AH83" s="1"/>
      <c r="AI83" s="1"/>
      <c r="AJ83" s="1"/>
      <c r="AK83" s="1"/>
      <c r="AL83" s="1"/>
      <c r="AM83" s="1"/>
      <c r="AN83" s="1"/>
      <c r="AO83" s="1"/>
      <c r="AP83" s="1"/>
      <c r="AQ83" s="4"/>
      <c r="AT83" s="1"/>
      <c r="AW83" s="1"/>
      <c r="AY83" s="1"/>
      <c r="BA83" s="1"/>
      <c r="BC83" s="1"/>
      <c r="BK83" s="1"/>
    </row>
    <row r="84" spans="2:63" ht="12.75">
      <c r="B84" s="2" t="s">
        <v>552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v>39725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H84" s="1"/>
      <c r="AI84" s="1"/>
      <c r="AJ84" s="1"/>
      <c r="AK84" s="1"/>
      <c r="AL84" s="1"/>
      <c r="AM84" s="1"/>
      <c r="AN84" s="1"/>
      <c r="AO84" s="1"/>
      <c r="AP84" s="1"/>
      <c r="AQ84" s="4"/>
      <c r="AT84" s="1"/>
      <c r="AW84" s="1"/>
      <c r="AY84" s="1"/>
      <c r="BA84" s="1"/>
      <c r="BC84" s="1"/>
      <c r="BK84" s="1"/>
    </row>
    <row r="85" spans="2:63" ht="12.75">
      <c r="B85" s="2" t="s">
        <v>544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39708</v>
      </c>
      <c r="P85" s="1">
        <v>39707</v>
      </c>
      <c r="Q85" s="1"/>
      <c r="R85" s="1">
        <v>39718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H85" s="1"/>
      <c r="AI85" s="1"/>
      <c r="AJ85" s="1"/>
      <c r="AK85" s="1"/>
      <c r="AL85" s="1"/>
      <c r="AM85" s="1"/>
      <c r="AN85" s="1"/>
      <c r="AO85" s="1"/>
      <c r="AP85" s="1"/>
      <c r="AQ85" s="4"/>
      <c r="AT85" s="1"/>
      <c r="AW85" s="1"/>
      <c r="AY85" s="1"/>
      <c r="BA85" s="1"/>
      <c r="BC85" s="1"/>
      <c r="BK85" s="1"/>
    </row>
    <row r="86" spans="2:63" ht="12.75">
      <c r="B86" s="2" t="s">
        <v>561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>
        <v>39703</v>
      </c>
      <c r="Y86" s="1"/>
      <c r="Z86" s="1"/>
      <c r="AA86" s="1"/>
      <c r="AB86" s="1"/>
      <c r="AC86" s="1"/>
      <c r="AD86" s="1"/>
      <c r="AE86" s="1"/>
      <c r="AF86" s="1">
        <v>39715</v>
      </c>
      <c r="AH86" s="1"/>
      <c r="AI86" s="1"/>
      <c r="AJ86" s="1"/>
      <c r="AK86" s="1"/>
      <c r="AL86" s="1"/>
      <c r="AM86" s="1"/>
      <c r="AN86" s="1"/>
      <c r="AO86" s="1"/>
      <c r="AP86" s="1"/>
      <c r="AQ86" s="4"/>
      <c r="AT86" s="1"/>
      <c r="AW86" s="1"/>
      <c r="AY86" s="1"/>
      <c r="BA86" s="1"/>
      <c r="BC86" s="1"/>
      <c r="BK86" s="1"/>
    </row>
    <row r="87" spans="2:63" ht="12.75">
      <c r="B87" s="2" t="s">
        <v>535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>
        <v>39717</v>
      </c>
      <c r="N87" s="1"/>
      <c r="O87" s="1">
        <v>39733</v>
      </c>
      <c r="P87" s="1"/>
      <c r="Q87" s="1"/>
      <c r="R87" s="1"/>
      <c r="S87" s="1">
        <v>39708</v>
      </c>
      <c r="T87" s="1"/>
      <c r="U87" s="1"/>
      <c r="V87" s="1">
        <v>39720</v>
      </c>
      <c r="W87" s="1">
        <v>39703</v>
      </c>
      <c r="X87" s="1"/>
      <c r="Y87" s="1"/>
      <c r="Z87" s="1"/>
      <c r="AA87" s="1"/>
      <c r="AB87" s="1">
        <v>39741</v>
      </c>
      <c r="AC87" s="1"/>
      <c r="AD87" s="1"/>
      <c r="AE87" s="1"/>
      <c r="AF87" s="1"/>
      <c r="AH87" s="1"/>
      <c r="AI87" s="1"/>
      <c r="AJ87" s="1"/>
      <c r="AK87" s="1"/>
      <c r="AL87" s="1"/>
      <c r="AM87" s="1"/>
      <c r="AN87" s="1"/>
      <c r="AO87" s="1"/>
      <c r="AP87" s="1"/>
      <c r="AQ87" s="4"/>
      <c r="AT87" s="1"/>
      <c r="AW87" s="1"/>
      <c r="AY87" s="1"/>
      <c r="BA87" s="1"/>
      <c r="BC87" s="1"/>
      <c r="BK87" s="1"/>
    </row>
    <row r="88" spans="2:63" ht="12.75">
      <c r="B88" s="2" t="s">
        <v>566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>
        <v>39722</v>
      </c>
      <c r="AD88" s="1"/>
      <c r="AE88" s="1"/>
      <c r="AF88" s="1"/>
      <c r="AH88" s="1"/>
      <c r="AI88" s="1"/>
      <c r="AJ88" s="1"/>
      <c r="AK88" s="1"/>
      <c r="AL88" s="1"/>
      <c r="AM88" s="1"/>
      <c r="AN88" s="1"/>
      <c r="AO88" s="1"/>
      <c r="AP88" s="1"/>
      <c r="AQ88" s="4"/>
      <c r="AT88" s="1"/>
      <c r="AW88" s="1"/>
      <c r="AY88" s="1"/>
      <c r="BA88" s="1"/>
      <c r="BC88" s="1"/>
      <c r="BK88" s="1"/>
    </row>
    <row r="89" spans="2:63" ht="12.75">
      <c r="B89" s="2" t="s">
        <v>536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v>39717</v>
      </c>
      <c r="N89" s="1"/>
      <c r="O89" s="1"/>
      <c r="P89" s="1"/>
      <c r="Q89" s="1"/>
      <c r="R89" s="1"/>
      <c r="S89" s="1"/>
      <c r="T89" s="1"/>
      <c r="U89" s="1"/>
      <c r="V89" s="1">
        <v>39708</v>
      </c>
      <c r="W89" s="1"/>
      <c r="X89" s="1"/>
      <c r="Y89" s="1"/>
      <c r="Z89" s="1"/>
      <c r="AA89" s="1"/>
      <c r="AB89" s="1"/>
      <c r="AC89" s="1"/>
      <c r="AD89" s="1"/>
      <c r="AE89" s="1"/>
      <c r="AF89" s="1">
        <v>39725</v>
      </c>
      <c r="AH89" s="1"/>
      <c r="AI89" s="1"/>
      <c r="AJ89" s="1"/>
      <c r="AK89" s="1"/>
      <c r="AL89" s="1"/>
      <c r="AM89" s="1"/>
      <c r="AN89" s="1"/>
      <c r="AO89" s="1"/>
      <c r="AP89" s="1"/>
      <c r="AQ89" s="4"/>
      <c r="AT89" s="1"/>
      <c r="AW89" s="1"/>
      <c r="AY89" s="1"/>
      <c r="BA89" s="1"/>
      <c r="BC89" s="1"/>
      <c r="BK89" s="1"/>
    </row>
    <row r="90" spans="2:63" ht="12.75">
      <c r="B90" s="2" t="s">
        <v>555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>
        <v>39708</v>
      </c>
      <c r="T90" s="1"/>
      <c r="U90" s="1"/>
      <c r="V90" s="1"/>
      <c r="W90" s="1"/>
      <c r="X90" s="1">
        <v>39718</v>
      </c>
      <c r="Y90" s="1"/>
      <c r="Z90" s="1">
        <v>39715</v>
      </c>
      <c r="AA90" s="1">
        <v>39738</v>
      </c>
      <c r="AB90" s="1"/>
      <c r="AC90" s="1"/>
      <c r="AD90" s="1"/>
      <c r="AE90" s="1">
        <v>39723</v>
      </c>
      <c r="AF90" s="1"/>
      <c r="AH90" s="1"/>
      <c r="AI90" s="1"/>
      <c r="AJ90" s="1"/>
      <c r="AK90" s="1"/>
      <c r="AL90" s="1"/>
      <c r="AM90" s="1"/>
      <c r="AN90" s="1"/>
      <c r="AO90" s="1"/>
      <c r="AP90" s="1"/>
      <c r="AQ90" s="4"/>
      <c r="AT90" s="1"/>
      <c r="AU90" s="1"/>
      <c r="AW90" s="1"/>
      <c r="AY90" s="1"/>
      <c r="BA90" s="1"/>
      <c r="BC90" s="1"/>
      <c r="BK90" s="1"/>
    </row>
    <row r="91" spans="2:63" ht="12.75">
      <c r="B91" s="2" t="s">
        <v>539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v>39717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H91" s="1"/>
      <c r="AI91" s="1"/>
      <c r="AJ91" s="1"/>
      <c r="AK91" s="1"/>
      <c r="AL91" s="1"/>
      <c r="AM91" s="1"/>
      <c r="AN91" s="1"/>
      <c r="AO91" s="1"/>
      <c r="AP91" s="1"/>
      <c r="AQ91" s="4"/>
      <c r="AR91" s="1"/>
      <c r="AS91" s="1"/>
      <c r="AT91" s="1"/>
      <c r="AU91" s="1"/>
      <c r="AW91" s="1"/>
      <c r="AY91" s="1"/>
      <c r="BA91" s="1"/>
      <c r="BC91" s="1"/>
      <c r="BK91" s="1"/>
    </row>
    <row r="92" spans="2:63" ht="12.75">
      <c r="B92" s="2" t="s">
        <v>387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>
        <v>39724</v>
      </c>
      <c r="P92" s="1">
        <v>39725</v>
      </c>
      <c r="Q92" s="1">
        <v>39723</v>
      </c>
      <c r="R92" s="1">
        <v>39722</v>
      </c>
      <c r="S92" s="1"/>
      <c r="T92" s="1"/>
      <c r="U92" s="1">
        <v>39718</v>
      </c>
      <c r="V92" s="1"/>
      <c r="W92" s="1"/>
      <c r="X92" s="1"/>
      <c r="Y92" s="1"/>
      <c r="Z92" s="1"/>
      <c r="AA92" s="1"/>
      <c r="AB92" s="1">
        <v>39717</v>
      </c>
      <c r="AC92" s="1"/>
      <c r="AD92" s="1"/>
      <c r="AE92" s="1"/>
      <c r="AF92" s="1">
        <v>39722</v>
      </c>
      <c r="AH92" s="1"/>
      <c r="AI92" s="1"/>
      <c r="AJ92" s="1"/>
      <c r="AK92" s="1"/>
      <c r="AL92" s="1"/>
      <c r="AM92" s="1"/>
      <c r="AN92" s="1"/>
      <c r="AO92" s="1"/>
      <c r="AP92" s="1"/>
      <c r="AQ92" s="4"/>
      <c r="AR92" s="1"/>
      <c r="AS92" s="1"/>
      <c r="AT92" s="1"/>
      <c r="AU92" s="1"/>
      <c r="AW92" s="1"/>
      <c r="AY92" s="1"/>
      <c r="AZ92" s="1"/>
      <c r="BA92" s="1"/>
      <c r="BC92" s="1"/>
      <c r="BK92" s="1"/>
    </row>
    <row r="93" spans="2:63" ht="12.75">
      <c r="B93" s="2" t="s">
        <v>554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v>39714</v>
      </c>
      <c r="Q93" s="1"/>
      <c r="R93" s="1">
        <v>39722</v>
      </c>
      <c r="S93" s="1">
        <v>39724</v>
      </c>
      <c r="T93" s="1">
        <v>39723</v>
      </c>
      <c r="U93" s="1">
        <v>39728</v>
      </c>
      <c r="V93" s="1">
        <v>39727</v>
      </c>
      <c r="W93" s="1">
        <v>39719</v>
      </c>
      <c r="X93" s="1">
        <v>39725</v>
      </c>
      <c r="Y93" s="1"/>
      <c r="Z93" s="1">
        <v>39722</v>
      </c>
      <c r="AA93" s="1">
        <v>39721</v>
      </c>
      <c r="AB93" s="1">
        <v>39713</v>
      </c>
      <c r="AC93" s="1"/>
      <c r="AD93" s="1">
        <v>39717</v>
      </c>
      <c r="AE93" s="1">
        <v>39723</v>
      </c>
      <c r="AF93" s="1"/>
      <c r="AH93" s="1"/>
      <c r="AI93" s="1"/>
      <c r="AJ93" s="1"/>
      <c r="AK93" s="1"/>
      <c r="AL93" s="1"/>
      <c r="AM93" s="1"/>
      <c r="AN93" s="1"/>
      <c r="AO93" s="1"/>
      <c r="AP93" s="1"/>
      <c r="AQ93" s="4"/>
      <c r="AR93" s="1"/>
      <c r="AS93" s="1"/>
      <c r="AT93" s="1"/>
      <c r="AU93" s="1"/>
      <c r="AW93" s="1"/>
      <c r="AY93" s="1"/>
      <c r="AZ93" s="1"/>
      <c r="BA93" s="1"/>
      <c r="BC93" s="1"/>
      <c r="BK93" s="1"/>
    </row>
    <row r="94" spans="2:63" ht="12.75">
      <c r="B94" s="2" t="s">
        <v>558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>
        <v>39725</v>
      </c>
      <c r="V94" s="1"/>
      <c r="W94" s="1">
        <v>39716</v>
      </c>
      <c r="X94" s="1"/>
      <c r="Y94" s="1"/>
      <c r="Z94" s="1"/>
      <c r="AA94" s="1"/>
      <c r="AB94" s="1"/>
      <c r="AC94" s="1"/>
      <c r="AD94" s="1"/>
      <c r="AE94" s="1"/>
      <c r="AF94" s="1"/>
      <c r="AH94" s="1"/>
      <c r="AI94" s="1"/>
      <c r="AJ94" s="1"/>
      <c r="AK94" s="1"/>
      <c r="AL94" s="1"/>
      <c r="AM94" s="1"/>
      <c r="AN94" s="1"/>
      <c r="AO94" s="1"/>
      <c r="AP94" s="1"/>
      <c r="AQ94" s="4"/>
      <c r="AR94" s="1"/>
      <c r="AS94" s="1"/>
      <c r="AT94" s="1"/>
      <c r="AU94" s="1"/>
      <c r="AV94" s="1"/>
      <c r="AW94" s="1"/>
      <c r="AY94" s="1"/>
      <c r="AZ94" s="1"/>
      <c r="BA94" s="1"/>
      <c r="BC94" s="1"/>
      <c r="BK94" s="1"/>
    </row>
    <row r="95" spans="2:63" ht="12.75">
      <c r="B95" s="2" t="s">
        <v>546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39715</v>
      </c>
      <c r="P95" s="1">
        <v>39735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H95" s="1"/>
      <c r="AI95" s="1"/>
      <c r="AJ95" s="1"/>
      <c r="AK95" s="1"/>
      <c r="AL95" s="1"/>
      <c r="AM95" s="1"/>
      <c r="AN95" s="1"/>
      <c r="AO95" s="1"/>
      <c r="AP95" s="1"/>
      <c r="AQ95" s="4"/>
      <c r="AR95" s="1"/>
      <c r="AS95" s="1"/>
      <c r="AT95" s="1"/>
      <c r="AU95" s="1"/>
      <c r="AV95" s="1"/>
      <c r="AW95" s="1"/>
      <c r="AY95" s="1"/>
      <c r="AZ95" s="1"/>
      <c r="BA95" s="1"/>
      <c r="BC95" s="1"/>
      <c r="BF95" s="1"/>
      <c r="BK95" s="1"/>
    </row>
    <row r="96" spans="2:63" ht="13.5" thickBot="1">
      <c r="B96" s="2" t="s">
        <v>557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>
        <v>39720</v>
      </c>
      <c r="U96" s="1"/>
      <c r="V96" s="1"/>
      <c r="W96" s="1"/>
      <c r="X96" s="1"/>
      <c r="Y96" s="1"/>
      <c r="Z96" s="1">
        <v>39719</v>
      </c>
      <c r="AA96" s="1"/>
      <c r="AB96" s="1"/>
      <c r="AC96" s="1"/>
      <c r="AD96" s="1"/>
      <c r="AE96" s="1"/>
      <c r="AF96" s="1"/>
      <c r="AH96" s="1"/>
      <c r="AI96" s="1"/>
      <c r="AJ96" s="1"/>
      <c r="AK96" s="1"/>
      <c r="AL96" s="1"/>
      <c r="AM96" s="1"/>
      <c r="AN96" s="1"/>
      <c r="AO96" s="1"/>
      <c r="AP96" s="1"/>
      <c r="AQ96" s="4"/>
      <c r="AR96" s="1"/>
      <c r="AS96" s="1"/>
      <c r="AT96" s="1"/>
      <c r="AU96" s="1"/>
      <c r="AV96" s="1"/>
      <c r="AW96" s="1"/>
      <c r="AY96" s="1"/>
      <c r="AZ96" s="1"/>
      <c r="BA96" s="1"/>
      <c r="BC96" s="1"/>
      <c r="BF96" s="1"/>
      <c r="BH96" s="1"/>
      <c r="BK96" s="1"/>
    </row>
    <row r="97" spans="2:63" ht="12.75">
      <c r="B97" s="2" t="s">
        <v>541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39731</v>
      </c>
      <c r="N97" s="1"/>
      <c r="O97" s="1">
        <v>39722</v>
      </c>
      <c r="P97" s="1">
        <v>39711</v>
      </c>
      <c r="Q97" s="1"/>
      <c r="R97" s="1"/>
      <c r="S97" s="1">
        <v>39721</v>
      </c>
      <c r="T97" s="1"/>
      <c r="U97" s="1">
        <v>39721</v>
      </c>
      <c r="V97" s="1"/>
      <c r="W97" s="1"/>
      <c r="X97" s="1">
        <v>39711</v>
      </c>
      <c r="Y97" s="1"/>
      <c r="Z97" s="1">
        <v>39723</v>
      </c>
      <c r="AA97" s="1"/>
      <c r="AB97" s="1">
        <v>39706</v>
      </c>
      <c r="AC97" s="1">
        <v>39701</v>
      </c>
      <c r="AD97" s="1">
        <v>39703</v>
      </c>
      <c r="AE97" s="1">
        <v>39716</v>
      </c>
      <c r="AF97" s="1">
        <v>39708</v>
      </c>
      <c r="AG97" s="21" t="s">
        <v>569</v>
      </c>
      <c r="AH97" s="22"/>
      <c r="AI97" s="23"/>
      <c r="AJ97" s="1"/>
      <c r="AK97" s="1"/>
      <c r="AL97" s="1"/>
      <c r="AM97" s="1"/>
      <c r="AN97" s="1"/>
      <c r="AO97" s="1"/>
      <c r="AP97" s="1"/>
      <c r="AQ97" s="4"/>
      <c r="AR97" s="1"/>
      <c r="AS97" s="1"/>
      <c r="AT97" s="1"/>
      <c r="AU97" s="1"/>
      <c r="AV97" s="1"/>
      <c r="AW97" s="1"/>
      <c r="AY97" s="1"/>
      <c r="AZ97" s="1"/>
      <c r="BA97" s="1"/>
      <c r="BC97" s="1"/>
      <c r="BD97" s="1"/>
      <c r="BF97" s="1"/>
      <c r="BG97" s="1"/>
      <c r="BH97" s="1"/>
      <c r="BK97" s="1"/>
    </row>
    <row r="98" spans="33:64" ht="13.5" thickBot="1">
      <c r="AG98" s="24">
        <f>AVERAGE(C5:AF97)</f>
        <v>39716.56721311475</v>
      </c>
      <c r="AH98" s="25"/>
      <c r="AI98" s="26"/>
      <c r="AJ98" s="1"/>
      <c r="AK98" s="1"/>
      <c r="AL98" s="1"/>
      <c r="AM98" s="1"/>
      <c r="AN98" s="1"/>
      <c r="AO98" s="1"/>
      <c r="AP98" s="1"/>
      <c r="AQ98" s="4"/>
      <c r="AR98" s="1"/>
      <c r="AS98" s="1"/>
      <c r="AT98" s="1"/>
      <c r="AU98" s="1"/>
      <c r="AV98" s="1"/>
      <c r="AW98" s="1"/>
      <c r="AY98" s="1"/>
      <c r="AZ98" s="1"/>
      <c r="BA98" s="1"/>
      <c r="BC98" s="1"/>
      <c r="BD98" s="1"/>
      <c r="BF98" s="1"/>
      <c r="BG98" s="1"/>
      <c r="BH98" s="1"/>
      <c r="BK98" s="1"/>
      <c r="BL98" s="1"/>
    </row>
    <row r="99" spans="2:64" ht="13.5" thickBot="1">
      <c r="B99" s="2" t="s">
        <v>568</v>
      </c>
      <c r="C99" s="4">
        <f>AVERAGE(C5:C97)</f>
        <v>39708.5</v>
      </c>
      <c r="D99" s="4">
        <f aca="true" t="shared" si="0" ref="D99:AF99">AVERAGE(D5:D97)</f>
        <v>39715.333333333336</v>
      </c>
      <c r="E99" s="4">
        <f t="shared" si="0"/>
        <v>39708</v>
      </c>
      <c r="F99" s="4">
        <f t="shared" si="0"/>
        <v>39710.625</v>
      </c>
      <c r="G99" s="4">
        <f t="shared" si="0"/>
        <v>39713.53846153846</v>
      </c>
      <c r="H99" s="4">
        <f t="shared" si="0"/>
        <v>39710.82352941176</v>
      </c>
      <c r="I99" s="4">
        <f t="shared" si="0"/>
        <v>39716.88888888889</v>
      </c>
      <c r="J99" s="4">
        <f t="shared" si="0"/>
        <v>39717.22222222222</v>
      </c>
      <c r="K99" s="4">
        <f t="shared" si="0"/>
        <v>39713.066666666666</v>
      </c>
      <c r="L99" s="4">
        <f t="shared" si="0"/>
        <v>39728.28571428572</v>
      </c>
      <c r="M99" s="4">
        <f t="shared" si="0"/>
        <v>39717</v>
      </c>
      <c r="N99" s="4">
        <f t="shared" si="0"/>
        <v>39713.857142857145</v>
      </c>
      <c r="O99" s="4">
        <f t="shared" si="0"/>
        <v>39719.82608695652</v>
      </c>
      <c r="P99" s="4">
        <f t="shared" si="0"/>
        <v>39717.58620689655</v>
      </c>
      <c r="Q99" s="4">
        <f t="shared" si="0"/>
        <v>39711.72222222222</v>
      </c>
      <c r="R99" s="4">
        <f t="shared" si="0"/>
        <v>39717.117647058825</v>
      </c>
      <c r="S99" s="4">
        <f t="shared" si="0"/>
        <v>39718.916666666664</v>
      </c>
      <c r="T99" s="4">
        <f t="shared" si="0"/>
        <v>39714.36363636364</v>
      </c>
      <c r="U99" s="4">
        <f t="shared" si="0"/>
        <v>39724.52173913043</v>
      </c>
      <c r="V99" s="4">
        <f t="shared" si="0"/>
        <v>39716.17391304348</v>
      </c>
      <c r="W99" s="4">
        <f t="shared" si="0"/>
        <v>39719.96428571428</v>
      </c>
      <c r="X99" s="4">
        <f t="shared" si="0"/>
        <v>39721.63333333333</v>
      </c>
      <c r="Y99" s="4">
        <f t="shared" si="0"/>
        <v>39719.88888888889</v>
      </c>
      <c r="Z99" s="4">
        <f t="shared" si="0"/>
        <v>39717.11111111111</v>
      </c>
      <c r="AA99" s="4">
        <f t="shared" si="0"/>
        <v>39720.16</v>
      </c>
      <c r="AB99" s="4">
        <f t="shared" si="0"/>
        <v>39716.851851851854</v>
      </c>
      <c r="AC99" s="4">
        <f t="shared" si="0"/>
        <v>39712.807692307695</v>
      </c>
      <c r="AD99" s="4">
        <f t="shared" si="0"/>
        <v>39713.290322580644</v>
      </c>
      <c r="AE99" s="4">
        <f t="shared" si="0"/>
        <v>39713.82142857143</v>
      </c>
      <c r="AF99" s="4">
        <f t="shared" si="0"/>
        <v>39713.48275862069</v>
      </c>
      <c r="AH99" s="1"/>
      <c r="AI99" s="1"/>
      <c r="AJ99" s="1"/>
      <c r="AK99" s="1"/>
      <c r="AL99" s="1"/>
      <c r="AM99" s="1"/>
      <c r="AN99" s="1"/>
      <c r="AO99" s="1"/>
      <c r="AP99" s="1"/>
      <c r="AQ99" s="4"/>
      <c r="AR99" s="1"/>
      <c r="AS99" s="1"/>
      <c r="AT99" s="1"/>
      <c r="AU99" s="1" t="s">
        <v>576</v>
      </c>
      <c r="AV99" s="27" t="s">
        <v>428</v>
      </c>
      <c r="AW99" s="1" t="s">
        <v>577</v>
      </c>
      <c r="AY99" s="1"/>
      <c r="AZ99" s="1"/>
      <c r="BA99" s="1"/>
      <c r="BC99" s="1"/>
      <c r="BD99" s="1"/>
      <c r="BF99" s="1"/>
      <c r="BG99" s="1"/>
      <c r="BH99" s="1"/>
      <c r="BK99" s="1"/>
      <c r="BL99" s="1"/>
    </row>
    <row r="100" spans="3:64" ht="12.75">
      <c r="C100" s="2" t="s">
        <v>592</v>
      </c>
      <c r="AG100" s="21" t="s">
        <v>570</v>
      </c>
      <c r="AH100" s="22"/>
      <c r="AI100" s="23"/>
      <c r="AJ100" s="1"/>
      <c r="AK100" s="1"/>
      <c r="AL100" s="1"/>
      <c r="AM100" s="1"/>
      <c r="AN100" s="1"/>
      <c r="AO100" s="1"/>
      <c r="AP100" s="1"/>
      <c r="AQ100" s="4"/>
      <c r="AR100" s="1"/>
      <c r="AS100" s="1"/>
      <c r="AT100" s="1"/>
      <c r="AU100" s="1"/>
      <c r="AV100" s="1"/>
      <c r="AW100" s="1"/>
      <c r="AY100" s="1"/>
      <c r="AZ100" s="1"/>
      <c r="BA100" s="1"/>
      <c r="BC100" s="1"/>
      <c r="BD100" s="1"/>
      <c r="BF100" s="1"/>
      <c r="BG100" s="1"/>
      <c r="BH100" s="1"/>
      <c r="BK100" s="1"/>
      <c r="BL100" s="1"/>
    </row>
    <row r="101" spans="3:64" ht="13.5" thickBot="1">
      <c r="C101" s="1"/>
      <c r="D101" s="1"/>
      <c r="E101" s="1" t="s">
        <v>571</v>
      </c>
      <c r="F101" s="1"/>
      <c r="G101" s="1" t="s">
        <v>572</v>
      </c>
      <c r="H101" s="1"/>
      <c r="I101" s="1"/>
      <c r="J101" s="1" t="s">
        <v>571</v>
      </c>
      <c r="K101" s="1" t="s">
        <v>572</v>
      </c>
      <c r="L101" s="4" t="s">
        <v>573</v>
      </c>
      <c r="M101" s="1"/>
      <c r="N101" s="4" t="s">
        <v>574</v>
      </c>
      <c r="O101" s="4" t="s">
        <v>575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24">
        <f>AVERAGE(M5:AF97)</f>
        <v>39717.00406504065</v>
      </c>
      <c r="AH101" s="25"/>
      <c r="AI101" s="26"/>
      <c r="AJ101" s="1"/>
      <c r="AK101" s="1"/>
      <c r="AL101" s="1"/>
      <c r="AM101" s="1"/>
      <c r="AN101" s="1"/>
      <c r="AO101" s="1"/>
      <c r="AP101" s="1"/>
      <c r="AQ101" s="4"/>
      <c r="AR101" s="1"/>
      <c r="AS101" s="1"/>
      <c r="AT101" s="1"/>
      <c r="AV101" s="14"/>
      <c r="AY101" s="1"/>
      <c r="AZ101" s="1"/>
      <c r="BA101" s="1"/>
      <c r="BC101" s="1"/>
      <c r="BD101" s="1"/>
      <c r="BF101" s="1"/>
      <c r="BG101" s="1"/>
      <c r="BH101" s="1"/>
      <c r="BK101" s="1"/>
      <c r="BL101" s="1"/>
    </row>
    <row r="102" spans="3:53" ht="12.75">
      <c r="C102" s="1">
        <v>39680</v>
      </c>
      <c r="D102" s="1"/>
      <c r="E102" s="9">
        <f aca="true" t="shared" si="1" ref="E102:E115">COUNTIF($C$5:$AF$97,C102)</f>
        <v>0</v>
      </c>
      <c r="F102" s="9"/>
      <c r="G102" s="9">
        <f>COUNTIF($M$5:$AF$97,C102)</f>
        <v>0</v>
      </c>
      <c r="H102" s="9"/>
      <c r="I102" s="1">
        <v>40046</v>
      </c>
      <c r="J102" s="9">
        <v>0</v>
      </c>
      <c r="K102" s="9">
        <v>0</v>
      </c>
      <c r="L102" s="9">
        <f>(K102*100)/K$141</f>
        <v>0</v>
      </c>
      <c r="M102" s="9"/>
      <c r="N102" s="43">
        <v>0</v>
      </c>
      <c r="O102" s="44">
        <v>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"/>
      <c r="AH102" s="1"/>
      <c r="AI102" s="1"/>
      <c r="AJ102" s="1"/>
      <c r="AK102" s="1"/>
      <c r="AL102" s="1"/>
      <c r="AM102" s="1"/>
      <c r="AN102" s="1"/>
      <c r="AO102" s="1"/>
      <c r="AP102" s="1"/>
      <c r="AQ102" s="4"/>
      <c r="AT102" s="1">
        <v>40046</v>
      </c>
      <c r="AU102">
        <v>0</v>
      </c>
      <c r="AV102" s="14">
        <f aca="true" t="shared" si="2" ref="AV102:AV140">(AU102*100)/AU$141</f>
        <v>0</v>
      </c>
      <c r="AW102">
        <v>0</v>
      </c>
      <c r="BA102" s="1"/>
    </row>
    <row r="103" spans="3:53" ht="12.75">
      <c r="C103" s="1">
        <v>39681</v>
      </c>
      <c r="D103" s="1"/>
      <c r="E103" s="9">
        <f t="shared" si="1"/>
        <v>0</v>
      </c>
      <c r="F103" s="9"/>
      <c r="G103" s="9">
        <f aca="true" t="shared" si="3" ref="G103:G166">COUNTIF($M$5:$AF$97,C103)</f>
        <v>0</v>
      </c>
      <c r="H103" s="9"/>
      <c r="I103" s="1">
        <v>40048</v>
      </c>
      <c r="J103" s="9">
        <v>0</v>
      </c>
      <c r="K103" s="9">
        <v>0</v>
      </c>
      <c r="L103" s="9">
        <f aca="true" t="shared" si="4" ref="L103:L140">(K103*100)/K$141</f>
        <v>0</v>
      </c>
      <c r="M103" s="9"/>
      <c r="N103" s="43">
        <v>0</v>
      </c>
      <c r="O103" s="43"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"/>
      <c r="AH103" s="1"/>
      <c r="AI103" s="1"/>
      <c r="AJ103" s="1"/>
      <c r="AK103" s="1"/>
      <c r="AL103" s="1"/>
      <c r="AM103" s="1"/>
      <c r="AN103" s="1"/>
      <c r="AO103" s="1"/>
      <c r="AP103" s="1"/>
      <c r="AQ103" s="4"/>
      <c r="AT103" s="1">
        <v>40048</v>
      </c>
      <c r="AU103">
        <v>3</v>
      </c>
      <c r="AV103" s="14">
        <f t="shared" si="2"/>
        <v>0.32930845225027444</v>
      </c>
      <c r="AW103">
        <v>0</v>
      </c>
      <c r="BA103" s="1"/>
    </row>
    <row r="104" spans="3:53" ht="12.75">
      <c r="C104" s="1">
        <v>39682</v>
      </c>
      <c r="D104" s="1"/>
      <c r="E104" s="9">
        <f t="shared" si="1"/>
        <v>0</v>
      </c>
      <c r="F104" s="9"/>
      <c r="G104" s="9">
        <f t="shared" si="3"/>
        <v>0</v>
      </c>
      <c r="H104" s="9"/>
      <c r="I104" s="1">
        <v>40050</v>
      </c>
      <c r="J104" s="20">
        <v>0</v>
      </c>
      <c r="K104" s="9">
        <v>0</v>
      </c>
      <c r="L104" s="9">
        <f t="shared" si="4"/>
        <v>0</v>
      </c>
      <c r="M104" s="9"/>
      <c r="N104" s="43">
        <v>0</v>
      </c>
      <c r="O104" s="43">
        <v>0</v>
      </c>
      <c r="P104" s="20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"/>
      <c r="AH104" s="1"/>
      <c r="AI104" s="1"/>
      <c r="AJ104" s="1"/>
      <c r="AK104" s="1"/>
      <c r="AL104" s="1"/>
      <c r="AM104" s="1"/>
      <c r="AN104" s="1"/>
      <c r="AO104" s="1"/>
      <c r="AP104" s="1"/>
      <c r="AQ104" s="4"/>
      <c r="AT104" s="1">
        <v>40050</v>
      </c>
      <c r="AU104">
        <v>0</v>
      </c>
      <c r="AV104" s="14">
        <f t="shared" si="2"/>
        <v>0</v>
      </c>
      <c r="AW104">
        <v>0</v>
      </c>
      <c r="BA104" s="1"/>
    </row>
    <row r="105" spans="3:53" ht="12.75">
      <c r="C105" s="1">
        <v>39683</v>
      </c>
      <c r="D105" s="1"/>
      <c r="E105" s="9">
        <f t="shared" si="1"/>
        <v>0</v>
      </c>
      <c r="F105" s="9"/>
      <c r="G105" s="9">
        <f t="shared" si="3"/>
        <v>0</v>
      </c>
      <c r="H105" s="9"/>
      <c r="I105" s="1">
        <v>40052</v>
      </c>
      <c r="J105" s="20">
        <v>0</v>
      </c>
      <c r="K105" s="20">
        <v>0</v>
      </c>
      <c r="L105" s="9">
        <f t="shared" si="4"/>
        <v>0</v>
      </c>
      <c r="M105" s="9"/>
      <c r="N105" s="43">
        <v>1.0256410256410255</v>
      </c>
      <c r="O105" s="44">
        <v>0</v>
      </c>
      <c r="P105" s="20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1"/>
      <c r="AH105" s="1"/>
      <c r="AI105" s="1"/>
      <c r="AJ105" s="1"/>
      <c r="AK105" s="1"/>
      <c r="AL105" s="1"/>
      <c r="AM105" s="1"/>
      <c r="AN105" s="1"/>
      <c r="AO105" s="1"/>
      <c r="AP105" s="1"/>
      <c r="AQ105" s="4"/>
      <c r="AT105" s="1">
        <v>40052</v>
      </c>
      <c r="AU105">
        <v>6</v>
      </c>
      <c r="AV105" s="14">
        <f t="shared" si="2"/>
        <v>0.6586169045005489</v>
      </c>
      <c r="AW105">
        <v>1.0256410256410255</v>
      </c>
      <c r="BA105" s="1"/>
    </row>
    <row r="106" spans="3:53" ht="12.75">
      <c r="C106" s="1">
        <v>39684</v>
      </c>
      <c r="D106" s="1"/>
      <c r="E106" s="9">
        <f t="shared" si="1"/>
        <v>0</v>
      </c>
      <c r="F106" s="9"/>
      <c r="G106" s="9">
        <f t="shared" si="3"/>
        <v>0</v>
      </c>
      <c r="H106" s="9"/>
      <c r="I106" s="1">
        <v>40054</v>
      </c>
      <c r="J106" s="9">
        <v>0</v>
      </c>
      <c r="K106" s="9">
        <v>0</v>
      </c>
      <c r="L106" s="9">
        <f t="shared" si="4"/>
        <v>0</v>
      </c>
      <c r="M106" s="20"/>
      <c r="N106" s="43">
        <v>0.7692307692307693</v>
      </c>
      <c r="O106" s="43">
        <v>0</v>
      </c>
      <c r="P106" s="2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1"/>
      <c r="AH106" s="1"/>
      <c r="AI106" s="1"/>
      <c r="AJ106" s="1"/>
      <c r="AK106" s="1"/>
      <c r="AL106" s="1"/>
      <c r="AM106" s="1"/>
      <c r="AN106" s="1"/>
      <c r="AO106" s="1"/>
      <c r="AP106" s="1"/>
      <c r="AQ106" s="4"/>
      <c r="AT106" s="1">
        <v>40054</v>
      </c>
      <c r="AU106">
        <v>11</v>
      </c>
      <c r="AV106" s="14">
        <f t="shared" si="2"/>
        <v>1.2074643249176729</v>
      </c>
      <c r="AW106">
        <v>0.7692307692307693</v>
      </c>
      <c r="BA106" s="1"/>
    </row>
    <row r="107" spans="3:53" ht="12.75">
      <c r="C107" s="1">
        <v>39685</v>
      </c>
      <c r="D107" s="1"/>
      <c r="E107" s="9">
        <f t="shared" si="1"/>
        <v>0</v>
      </c>
      <c r="F107" s="9"/>
      <c r="G107" s="9">
        <f t="shared" si="3"/>
        <v>0</v>
      </c>
      <c r="H107" s="9"/>
      <c r="I107" s="1">
        <v>40056</v>
      </c>
      <c r="J107" s="9">
        <v>0</v>
      </c>
      <c r="K107" s="20">
        <v>0</v>
      </c>
      <c r="L107" s="9">
        <f t="shared" si="4"/>
        <v>0</v>
      </c>
      <c r="M107" s="20"/>
      <c r="N107" s="43">
        <v>0.5128205128205128</v>
      </c>
      <c r="O107" s="44">
        <v>0</v>
      </c>
      <c r="P107" s="20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1"/>
      <c r="AH107" s="1"/>
      <c r="AI107" s="1"/>
      <c r="AJ107" s="1"/>
      <c r="AK107" s="1"/>
      <c r="AL107" s="1"/>
      <c r="AM107" s="1"/>
      <c r="AN107" s="1"/>
      <c r="AO107" s="1"/>
      <c r="AP107" s="1"/>
      <c r="AQ107" s="4"/>
      <c r="AT107" s="1">
        <v>40056</v>
      </c>
      <c r="AU107">
        <v>7</v>
      </c>
      <c r="AV107" s="14">
        <f t="shared" si="2"/>
        <v>0.7683863885839737</v>
      </c>
      <c r="AW107">
        <v>0.5128205128205128</v>
      </c>
      <c r="BA107" s="1"/>
    </row>
    <row r="108" spans="3:53" ht="12.75">
      <c r="C108" s="1">
        <v>39686</v>
      </c>
      <c r="D108" s="1"/>
      <c r="E108" s="9">
        <f t="shared" si="1"/>
        <v>0</v>
      </c>
      <c r="F108" s="9"/>
      <c r="G108" s="9">
        <f t="shared" si="3"/>
        <v>0</v>
      </c>
      <c r="H108" s="9"/>
      <c r="I108" s="1">
        <v>40058</v>
      </c>
      <c r="J108" s="9">
        <v>0</v>
      </c>
      <c r="K108" s="9">
        <v>0</v>
      </c>
      <c r="L108" s="9">
        <f t="shared" si="4"/>
        <v>0</v>
      </c>
      <c r="M108" s="9"/>
      <c r="N108" s="43">
        <v>1.2820512820512822</v>
      </c>
      <c r="O108" s="44">
        <v>0</v>
      </c>
      <c r="P108" s="20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"/>
      <c r="AH108" s="1"/>
      <c r="AI108" s="1"/>
      <c r="AJ108" s="1"/>
      <c r="AK108" s="1"/>
      <c r="AL108" s="1"/>
      <c r="AM108" s="1"/>
      <c r="AN108" s="1"/>
      <c r="AO108" s="1"/>
      <c r="AP108" s="1"/>
      <c r="AQ108" s="4"/>
      <c r="AT108" s="1">
        <v>40058</v>
      </c>
      <c r="AU108">
        <v>11</v>
      </c>
      <c r="AV108" s="14">
        <f t="shared" si="2"/>
        <v>1.2074643249176729</v>
      </c>
      <c r="AW108">
        <v>1.2820512820512822</v>
      </c>
      <c r="BA108" s="1"/>
    </row>
    <row r="109" spans="3:53" ht="12.75">
      <c r="C109" s="1">
        <v>39687</v>
      </c>
      <c r="D109" s="1"/>
      <c r="E109" s="9">
        <f t="shared" si="1"/>
        <v>0</v>
      </c>
      <c r="F109" s="9"/>
      <c r="G109" s="9">
        <f t="shared" si="3"/>
        <v>0</v>
      </c>
      <c r="H109" s="9"/>
      <c r="I109" s="1">
        <v>40060</v>
      </c>
      <c r="J109" s="9">
        <v>3</v>
      </c>
      <c r="K109" s="9">
        <v>2</v>
      </c>
      <c r="L109" s="9">
        <f t="shared" si="4"/>
        <v>0.4073319755600815</v>
      </c>
      <c r="M109" s="9"/>
      <c r="N109" s="43">
        <v>3.8461538461538463</v>
      </c>
      <c r="O109" s="44">
        <v>0.4073319755600815</v>
      </c>
      <c r="P109" s="2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4"/>
      <c r="AT109" s="1">
        <v>40060</v>
      </c>
      <c r="AU109">
        <v>22</v>
      </c>
      <c r="AV109" s="14">
        <f t="shared" si="2"/>
        <v>2.4149286498353457</v>
      </c>
      <c r="AW109">
        <v>3.8461538461538463</v>
      </c>
      <c r="BA109" s="1"/>
    </row>
    <row r="110" spans="3:53" ht="12.75">
      <c r="C110" s="1">
        <v>39688</v>
      </c>
      <c r="D110" s="1"/>
      <c r="E110" s="9">
        <f t="shared" si="1"/>
        <v>0</v>
      </c>
      <c r="F110" s="9"/>
      <c r="G110" s="9">
        <f t="shared" si="3"/>
        <v>0</v>
      </c>
      <c r="H110" s="9"/>
      <c r="I110" s="1">
        <v>40062</v>
      </c>
      <c r="J110" s="20">
        <v>5</v>
      </c>
      <c r="K110" s="9">
        <v>5</v>
      </c>
      <c r="L110" s="9">
        <f t="shared" si="4"/>
        <v>1.0183299389002036</v>
      </c>
      <c r="M110" s="20"/>
      <c r="N110" s="43">
        <v>1.2820512820512822</v>
      </c>
      <c r="O110" s="43">
        <v>1.0183299389002036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"/>
      <c r="AH110" s="1"/>
      <c r="AI110" s="1"/>
      <c r="AJ110" s="1"/>
      <c r="AK110" s="1"/>
      <c r="AL110" s="1"/>
      <c r="AM110" s="1"/>
      <c r="AN110" s="1"/>
      <c r="AO110" s="1"/>
      <c r="AP110" s="1"/>
      <c r="AQ110" s="4"/>
      <c r="AT110" s="1">
        <v>40062</v>
      </c>
      <c r="AU110">
        <v>21</v>
      </c>
      <c r="AV110" s="14">
        <f t="shared" si="2"/>
        <v>2.305159165751921</v>
      </c>
      <c r="AW110">
        <v>1.2820512820512822</v>
      </c>
      <c r="BA110" s="1"/>
    </row>
    <row r="111" spans="3:53" ht="12.75">
      <c r="C111" s="1">
        <v>39689</v>
      </c>
      <c r="D111" s="1"/>
      <c r="E111" s="9">
        <f t="shared" si="1"/>
        <v>0</v>
      </c>
      <c r="F111" s="9"/>
      <c r="G111" s="9">
        <f t="shared" si="3"/>
        <v>0</v>
      </c>
      <c r="H111" s="9"/>
      <c r="I111" s="1">
        <v>40064</v>
      </c>
      <c r="J111" s="9">
        <v>4</v>
      </c>
      <c r="K111" s="20">
        <v>1</v>
      </c>
      <c r="L111" s="9">
        <f t="shared" si="4"/>
        <v>0.20366598778004075</v>
      </c>
      <c r="M111" s="9"/>
      <c r="N111" s="43">
        <v>3.8461538461538463</v>
      </c>
      <c r="O111" s="43">
        <v>0.20366598778004075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"/>
      <c r="AH111" s="1"/>
      <c r="AI111" s="1"/>
      <c r="AJ111" s="1"/>
      <c r="AK111" s="1"/>
      <c r="AL111" s="1"/>
      <c r="AM111" s="1"/>
      <c r="AN111" s="1"/>
      <c r="AO111" s="1"/>
      <c r="AP111" s="1"/>
      <c r="AQ111" s="4"/>
      <c r="AT111" s="1">
        <v>40064</v>
      </c>
      <c r="AU111">
        <v>24</v>
      </c>
      <c r="AV111" s="14">
        <f t="shared" si="2"/>
        <v>2.6344676180021955</v>
      </c>
      <c r="AW111">
        <v>3.8461538461538463</v>
      </c>
      <c r="BA111" s="1"/>
    </row>
    <row r="112" spans="3:53" ht="12.75">
      <c r="C112" s="1">
        <v>39690</v>
      </c>
      <c r="D112" s="1"/>
      <c r="E112" s="9">
        <f t="shared" si="1"/>
        <v>0</v>
      </c>
      <c r="F112" s="9"/>
      <c r="G112" s="9">
        <f t="shared" si="3"/>
        <v>0</v>
      </c>
      <c r="H112" s="9"/>
      <c r="I112" s="1">
        <v>40066</v>
      </c>
      <c r="J112" s="9">
        <v>25</v>
      </c>
      <c r="K112" s="20">
        <v>17</v>
      </c>
      <c r="L112" s="9">
        <f t="shared" si="4"/>
        <v>3.4623217922606924</v>
      </c>
      <c r="M112" s="20"/>
      <c r="N112" s="43">
        <v>5.641025641025641</v>
      </c>
      <c r="O112" s="43">
        <v>3.4623217922606924</v>
      </c>
      <c r="P112" s="20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"/>
      <c r="AH112" s="1"/>
      <c r="AI112" s="1"/>
      <c r="AJ112" s="1"/>
      <c r="AK112" s="1"/>
      <c r="AL112" s="1"/>
      <c r="AM112" s="1"/>
      <c r="AN112" s="1"/>
      <c r="AO112" s="1"/>
      <c r="AP112" s="1"/>
      <c r="AQ112" s="4"/>
      <c r="AT112" s="1">
        <v>40066</v>
      </c>
      <c r="AU112">
        <v>37</v>
      </c>
      <c r="AV112" s="14">
        <f t="shared" si="2"/>
        <v>4.061470911086718</v>
      </c>
      <c r="AW112">
        <v>5.641025641025641</v>
      </c>
      <c r="BA112" s="1"/>
    </row>
    <row r="113" spans="3:53" ht="12.75">
      <c r="C113" s="1">
        <v>39691</v>
      </c>
      <c r="D113" s="1"/>
      <c r="E113" s="9">
        <f t="shared" si="1"/>
        <v>0</v>
      </c>
      <c r="F113" s="9"/>
      <c r="G113" s="9">
        <f t="shared" si="3"/>
        <v>0</v>
      </c>
      <c r="H113" s="9"/>
      <c r="I113" s="1">
        <v>40068</v>
      </c>
      <c r="J113" s="20">
        <v>17</v>
      </c>
      <c r="K113" s="9">
        <v>13</v>
      </c>
      <c r="L113" s="9">
        <f t="shared" si="4"/>
        <v>2.6476578411405294</v>
      </c>
      <c r="M113" s="20"/>
      <c r="N113" s="43">
        <v>4.871794871794871</v>
      </c>
      <c r="O113" s="43">
        <v>2.6476578411405294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"/>
      <c r="AH113" s="1"/>
      <c r="AI113" s="1"/>
      <c r="AJ113" s="1"/>
      <c r="AK113" s="1"/>
      <c r="AL113" s="1"/>
      <c r="AM113" s="1"/>
      <c r="AN113" s="1"/>
      <c r="AO113" s="1"/>
      <c r="AP113" s="1"/>
      <c r="AQ113" s="4"/>
      <c r="AT113" s="1">
        <v>40068</v>
      </c>
      <c r="AU113">
        <v>53</v>
      </c>
      <c r="AV113" s="14">
        <f t="shared" si="2"/>
        <v>5.817782656421515</v>
      </c>
      <c r="AW113">
        <v>4.871794871794871</v>
      </c>
      <c r="BA113" s="1"/>
    </row>
    <row r="114" spans="3:53" ht="12.75">
      <c r="C114" s="1">
        <v>39692</v>
      </c>
      <c r="D114" s="1"/>
      <c r="E114" s="9">
        <f t="shared" si="1"/>
        <v>0</v>
      </c>
      <c r="F114" s="9"/>
      <c r="G114" s="9">
        <f t="shared" si="3"/>
        <v>0</v>
      </c>
      <c r="H114" s="9"/>
      <c r="I114" s="1">
        <v>40070</v>
      </c>
      <c r="J114" s="20">
        <v>17</v>
      </c>
      <c r="K114" s="9">
        <v>11</v>
      </c>
      <c r="L114" s="9">
        <f t="shared" si="4"/>
        <v>2.240325865580448</v>
      </c>
      <c r="M114" s="9"/>
      <c r="N114" s="43">
        <v>5.897435897435898</v>
      </c>
      <c r="O114" s="44">
        <v>2.240325865580448</v>
      </c>
      <c r="P114" s="20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1"/>
      <c r="AH114" s="1"/>
      <c r="AI114" s="1"/>
      <c r="AJ114" s="1"/>
      <c r="AK114" s="1"/>
      <c r="AL114" s="1"/>
      <c r="AM114" s="1"/>
      <c r="AN114" s="1"/>
      <c r="AO114" s="1"/>
      <c r="AP114" s="1"/>
      <c r="AQ114" s="4"/>
      <c r="AT114" s="1">
        <v>40070</v>
      </c>
      <c r="AU114">
        <v>39</v>
      </c>
      <c r="AV114" s="14">
        <f t="shared" si="2"/>
        <v>4.281009879253568</v>
      </c>
      <c r="AW114">
        <v>5.897435897435898</v>
      </c>
      <c r="BA114" s="1"/>
    </row>
    <row r="115" spans="3:53" ht="12.75">
      <c r="C115" s="1">
        <v>39693</v>
      </c>
      <c r="D115" s="1"/>
      <c r="E115" s="9">
        <f t="shared" si="1"/>
        <v>0</v>
      </c>
      <c r="F115" s="9"/>
      <c r="G115" s="9">
        <f t="shared" si="3"/>
        <v>0</v>
      </c>
      <c r="H115" s="9"/>
      <c r="I115" s="1">
        <v>40072</v>
      </c>
      <c r="J115" s="20">
        <v>40</v>
      </c>
      <c r="K115" s="20">
        <v>31</v>
      </c>
      <c r="L115" s="9">
        <f t="shared" si="4"/>
        <v>6.313645621181263</v>
      </c>
      <c r="M115" s="9"/>
      <c r="N115" s="43">
        <v>5.641025641025641</v>
      </c>
      <c r="O115" s="44">
        <v>6.313645621181263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1"/>
      <c r="AH115" s="1"/>
      <c r="AI115" s="1"/>
      <c r="AJ115" s="1"/>
      <c r="AK115" s="1"/>
      <c r="AL115" s="1"/>
      <c r="AM115" s="1"/>
      <c r="AN115" s="1"/>
      <c r="AO115" s="1"/>
      <c r="AP115" s="1"/>
      <c r="AQ115" s="4"/>
      <c r="AT115" s="1">
        <v>40072</v>
      </c>
      <c r="AU115">
        <v>63</v>
      </c>
      <c r="AV115" s="14">
        <f t="shared" si="2"/>
        <v>6.915477497255763</v>
      </c>
      <c r="AW115">
        <v>5.641025641025641</v>
      </c>
      <c r="BA115" s="1"/>
    </row>
    <row r="116" spans="3:53" ht="12.75">
      <c r="C116" s="1">
        <v>39694</v>
      </c>
      <c r="D116" s="1"/>
      <c r="E116" s="9">
        <v>0</v>
      </c>
      <c r="F116" s="9"/>
      <c r="G116" s="9">
        <v>0</v>
      </c>
      <c r="H116" s="9"/>
      <c r="I116" s="1">
        <v>40074</v>
      </c>
      <c r="J116" s="20">
        <v>44</v>
      </c>
      <c r="K116" s="9">
        <v>31</v>
      </c>
      <c r="L116" s="9">
        <f t="shared" si="4"/>
        <v>6.313645621181263</v>
      </c>
      <c r="M116" s="9"/>
      <c r="N116" s="43">
        <v>7.435897435897436</v>
      </c>
      <c r="O116" s="44">
        <v>6.313645621181263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1"/>
      <c r="AH116" s="1"/>
      <c r="AI116" s="1"/>
      <c r="AJ116" s="1"/>
      <c r="AK116" s="1"/>
      <c r="AL116" s="1"/>
      <c r="AM116" s="1"/>
      <c r="AN116" s="1"/>
      <c r="AO116" s="1"/>
      <c r="AP116" s="1"/>
      <c r="AQ116" s="4"/>
      <c r="AT116" s="1">
        <v>40074</v>
      </c>
      <c r="AU116">
        <v>80</v>
      </c>
      <c r="AV116" s="14">
        <f t="shared" si="2"/>
        <v>8.781558726673985</v>
      </c>
      <c r="AW116">
        <v>7.435897435897436</v>
      </c>
      <c r="BA116" s="1"/>
    </row>
    <row r="117" spans="3:53" ht="12.75">
      <c r="C117" s="1">
        <v>39695</v>
      </c>
      <c r="D117" s="1"/>
      <c r="E117" s="9">
        <f aca="true" t="shared" si="5" ref="E117:E148">COUNTIF($C$5:$AF$97,C117)</f>
        <v>3</v>
      </c>
      <c r="F117" s="9"/>
      <c r="G117" s="9">
        <f t="shared" si="3"/>
        <v>2</v>
      </c>
      <c r="H117" s="9"/>
      <c r="I117" s="1">
        <v>40076</v>
      </c>
      <c r="J117" s="9">
        <v>44</v>
      </c>
      <c r="K117" s="9">
        <v>35</v>
      </c>
      <c r="L117" s="9">
        <f t="shared" si="4"/>
        <v>7.128309572301426</v>
      </c>
      <c r="M117" s="9"/>
      <c r="N117" s="43">
        <v>6.153846153846154</v>
      </c>
      <c r="O117" s="43">
        <v>7.128309572301426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1"/>
      <c r="AH117" s="1"/>
      <c r="AI117" s="1"/>
      <c r="AJ117" s="1"/>
      <c r="AK117" s="1"/>
      <c r="AL117" s="1"/>
      <c r="AM117" s="1"/>
      <c r="AN117" s="1"/>
      <c r="AO117" s="1"/>
      <c r="AP117" s="1"/>
      <c r="AQ117" s="4"/>
      <c r="AT117" s="1">
        <v>40076</v>
      </c>
      <c r="AU117">
        <v>65</v>
      </c>
      <c r="AV117" s="14">
        <f t="shared" si="2"/>
        <v>7.135016465422613</v>
      </c>
      <c r="AW117">
        <v>6.153846153846154</v>
      </c>
      <c r="BA117" s="1"/>
    </row>
    <row r="118" spans="3:53" ht="12.75">
      <c r="C118" s="1">
        <v>39696</v>
      </c>
      <c r="D118" s="1"/>
      <c r="E118" s="9">
        <f t="shared" si="5"/>
        <v>0</v>
      </c>
      <c r="F118" s="9"/>
      <c r="G118" s="9">
        <f t="shared" si="3"/>
        <v>0</v>
      </c>
      <c r="H118" s="9"/>
      <c r="I118" s="1">
        <v>40078</v>
      </c>
      <c r="J118" s="9">
        <v>50</v>
      </c>
      <c r="K118" s="9">
        <v>37</v>
      </c>
      <c r="L118" s="9">
        <f t="shared" si="4"/>
        <v>7.535641547861507</v>
      </c>
      <c r="M118" s="9"/>
      <c r="N118" s="43">
        <v>6.410256410256411</v>
      </c>
      <c r="O118" s="43">
        <v>7.535641547861507</v>
      </c>
      <c r="P118" s="20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1"/>
      <c r="AH118" s="1"/>
      <c r="AI118" s="1"/>
      <c r="AJ118" s="1"/>
      <c r="AK118" s="1"/>
      <c r="AL118" s="1"/>
      <c r="AM118" s="1"/>
      <c r="AN118" s="1"/>
      <c r="AO118" s="1"/>
      <c r="AP118" s="1"/>
      <c r="AQ118" s="4"/>
      <c r="AT118" s="1">
        <v>40078</v>
      </c>
      <c r="AU118">
        <v>66</v>
      </c>
      <c r="AV118" s="14">
        <f t="shared" si="2"/>
        <v>7.244785949506038</v>
      </c>
      <c r="AW118">
        <v>6.410256410256411</v>
      </c>
      <c r="BA118" s="1"/>
    </row>
    <row r="119" spans="3:53" ht="12.75">
      <c r="C119" s="1">
        <v>39697</v>
      </c>
      <c r="D119" s="1"/>
      <c r="E119" s="9">
        <f t="shared" si="5"/>
        <v>1</v>
      </c>
      <c r="F119" s="9"/>
      <c r="G119" s="9">
        <f t="shared" si="3"/>
        <v>1</v>
      </c>
      <c r="H119" s="9"/>
      <c r="I119" s="1">
        <v>40080</v>
      </c>
      <c r="J119" s="20">
        <v>59</v>
      </c>
      <c r="K119" s="9">
        <v>52</v>
      </c>
      <c r="L119" s="9">
        <f t="shared" si="4"/>
        <v>10.590631364562118</v>
      </c>
      <c r="M119" s="9"/>
      <c r="N119" s="43">
        <v>7.435897435897436</v>
      </c>
      <c r="O119" s="44">
        <v>10.590631364562118</v>
      </c>
      <c r="P119" s="20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1"/>
      <c r="AH119" s="1"/>
      <c r="AI119" s="1"/>
      <c r="AJ119" s="1"/>
      <c r="AK119" s="1"/>
      <c r="AL119" s="1"/>
      <c r="AM119" s="1"/>
      <c r="AN119" s="1"/>
      <c r="AO119" s="1"/>
      <c r="AP119" s="1"/>
      <c r="AQ119" s="4"/>
      <c r="AT119" s="1">
        <v>40080</v>
      </c>
      <c r="AU119">
        <v>78</v>
      </c>
      <c r="AV119" s="14">
        <f t="shared" si="2"/>
        <v>8.562019758507136</v>
      </c>
      <c r="AW119">
        <v>7.435897435897436</v>
      </c>
      <c r="BA119" s="1"/>
    </row>
    <row r="120" spans="3:53" ht="12.75">
      <c r="C120" s="1">
        <v>39698</v>
      </c>
      <c r="D120" s="1"/>
      <c r="E120" s="9">
        <f t="shared" si="5"/>
        <v>4</v>
      </c>
      <c r="F120" s="9"/>
      <c r="G120" s="9">
        <f t="shared" si="3"/>
        <v>4</v>
      </c>
      <c r="H120" s="9"/>
      <c r="I120" s="1">
        <v>40082</v>
      </c>
      <c r="J120" s="9">
        <v>48</v>
      </c>
      <c r="K120" s="9">
        <v>41</v>
      </c>
      <c r="L120" s="9">
        <f t="shared" si="4"/>
        <v>8.35030549898167</v>
      </c>
      <c r="M120" s="9"/>
      <c r="N120" s="43">
        <v>5.641025641025641</v>
      </c>
      <c r="O120" s="43">
        <v>8.35030549898167</v>
      </c>
      <c r="P120" s="2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1"/>
      <c r="AH120" s="1"/>
      <c r="AI120" s="1"/>
      <c r="AJ120" s="1"/>
      <c r="AK120" s="1"/>
      <c r="AL120" s="1"/>
      <c r="AM120" s="1"/>
      <c r="AN120" s="1"/>
      <c r="AO120" s="1"/>
      <c r="AP120" s="1"/>
      <c r="AQ120" s="4"/>
      <c r="AT120" s="1">
        <v>40082</v>
      </c>
      <c r="AU120">
        <v>70</v>
      </c>
      <c r="AV120" s="14">
        <f t="shared" si="2"/>
        <v>7.683863885839736</v>
      </c>
      <c r="AW120">
        <v>5.641025641025641</v>
      </c>
      <c r="BA120" s="1"/>
    </row>
    <row r="121" spans="3:53" ht="12.75">
      <c r="C121" s="1">
        <v>39699</v>
      </c>
      <c r="D121" s="1"/>
      <c r="E121" s="9">
        <f t="shared" si="5"/>
        <v>1</v>
      </c>
      <c r="F121" s="9"/>
      <c r="G121" s="9">
        <f t="shared" si="3"/>
        <v>0</v>
      </c>
      <c r="H121" s="9"/>
      <c r="I121" s="1">
        <v>40084</v>
      </c>
      <c r="J121" s="9">
        <v>45</v>
      </c>
      <c r="K121" s="9">
        <v>39</v>
      </c>
      <c r="L121" s="9">
        <f t="shared" si="4"/>
        <v>7.942973523421589</v>
      </c>
      <c r="M121" s="9"/>
      <c r="N121" s="43">
        <v>7.435897435897436</v>
      </c>
      <c r="O121" s="43">
        <v>7.942973523421589</v>
      </c>
      <c r="P121" s="20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1"/>
      <c r="AH121" s="1"/>
      <c r="AI121" s="1"/>
      <c r="AJ121" s="1"/>
      <c r="AK121" s="1"/>
      <c r="AL121" s="1"/>
      <c r="AM121" s="1"/>
      <c r="AN121" s="1"/>
      <c r="AO121" s="1"/>
      <c r="AP121" s="1"/>
      <c r="AQ121" s="4"/>
      <c r="AT121" s="1">
        <v>40084</v>
      </c>
      <c r="AU121">
        <v>77</v>
      </c>
      <c r="AV121" s="14">
        <f t="shared" si="2"/>
        <v>8.45225027442371</v>
      </c>
      <c r="AW121">
        <v>7.435897435897436</v>
      </c>
      <c r="BA121" s="1"/>
    </row>
    <row r="122" spans="3:53" ht="12.75">
      <c r="C122" s="1">
        <v>39700</v>
      </c>
      <c r="D122" s="1"/>
      <c r="E122" s="9">
        <f t="shared" si="5"/>
        <v>3</v>
      </c>
      <c r="F122" s="9"/>
      <c r="G122" s="9">
        <f t="shared" si="3"/>
        <v>1</v>
      </c>
      <c r="H122" s="9"/>
      <c r="I122" s="1">
        <v>40086</v>
      </c>
      <c r="J122" s="9">
        <v>57</v>
      </c>
      <c r="K122" s="9">
        <v>49</v>
      </c>
      <c r="L122" s="9">
        <f t="shared" si="4"/>
        <v>9.979633401221996</v>
      </c>
      <c r="M122" s="20"/>
      <c r="N122" s="43">
        <v>6.153846153846154</v>
      </c>
      <c r="O122" s="44">
        <v>9.979633401221996</v>
      </c>
      <c r="P122" s="20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"/>
      <c r="AH122" s="1"/>
      <c r="AI122" s="1"/>
      <c r="AJ122" s="1"/>
      <c r="AK122" s="1"/>
      <c r="AL122" s="1"/>
      <c r="AM122" s="1"/>
      <c r="AN122" s="1"/>
      <c r="AO122" s="1"/>
      <c r="AP122" s="1"/>
      <c r="AQ122" s="4"/>
      <c r="AT122" s="1">
        <v>40086</v>
      </c>
      <c r="AU122">
        <v>45</v>
      </c>
      <c r="AV122" s="14">
        <f t="shared" si="2"/>
        <v>4.939626783754116</v>
      </c>
      <c r="AW122">
        <v>6.153846153846154</v>
      </c>
      <c r="BA122" s="1"/>
    </row>
    <row r="123" spans="3:53" ht="12.75">
      <c r="C123" s="1">
        <v>39701</v>
      </c>
      <c r="D123" s="1"/>
      <c r="E123" s="9">
        <f t="shared" si="5"/>
        <v>9</v>
      </c>
      <c r="F123" s="9"/>
      <c r="G123" s="9">
        <f t="shared" si="3"/>
        <v>6</v>
      </c>
      <c r="H123" s="9"/>
      <c r="I123" s="1">
        <v>40088</v>
      </c>
      <c r="J123" s="9">
        <v>35</v>
      </c>
      <c r="K123" s="9">
        <v>29</v>
      </c>
      <c r="L123" s="9">
        <f t="shared" si="4"/>
        <v>5.906313645621181</v>
      </c>
      <c r="M123" s="9"/>
      <c r="N123" s="43">
        <v>3.58974358974359</v>
      </c>
      <c r="O123" s="44">
        <v>5.906313645621181</v>
      </c>
      <c r="P123" s="20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1"/>
      <c r="AH123" s="1"/>
      <c r="AI123" s="1"/>
      <c r="AJ123" s="1"/>
      <c r="AK123" s="1"/>
      <c r="AL123" s="1"/>
      <c r="AM123" s="1"/>
      <c r="AN123" s="1"/>
      <c r="AO123" s="1"/>
      <c r="AP123" s="1"/>
      <c r="AQ123" s="4"/>
      <c r="AT123" s="1">
        <v>40088</v>
      </c>
      <c r="AU123">
        <v>33</v>
      </c>
      <c r="AV123" s="14">
        <f t="shared" si="2"/>
        <v>3.622392974753019</v>
      </c>
      <c r="AW123">
        <v>3.58974358974359</v>
      </c>
      <c r="BA123" s="1"/>
    </row>
    <row r="124" spans="3:53" ht="12.75">
      <c r="C124" s="1">
        <v>39702</v>
      </c>
      <c r="D124" s="1"/>
      <c r="E124" s="9">
        <f t="shared" si="5"/>
        <v>16</v>
      </c>
      <c r="F124" s="9"/>
      <c r="G124" s="9">
        <f t="shared" si="3"/>
        <v>11</v>
      </c>
      <c r="H124" s="9"/>
      <c r="I124" s="1">
        <v>40090</v>
      </c>
      <c r="J124" s="9">
        <v>34</v>
      </c>
      <c r="K124" s="9">
        <v>27</v>
      </c>
      <c r="L124" s="9">
        <f t="shared" si="4"/>
        <v>5.4989816700611</v>
      </c>
      <c r="M124" s="9"/>
      <c r="N124" s="43">
        <v>3.076923076923077</v>
      </c>
      <c r="O124" s="43">
        <v>5.4989816700611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1"/>
      <c r="AH124" s="1"/>
      <c r="AI124" s="1"/>
      <c r="AJ124" s="1"/>
      <c r="AK124" s="1"/>
      <c r="AL124" s="1"/>
      <c r="AM124" s="1"/>
      <c r="AN124" s="1"/>
      <c r="AO124" s="1"/>
      <c r="AP124" s="1"/>
      <c r="AQ124" s="4"/>
      <c r="AT124" s="1">
        <v>40090</v>
      </c>
      <c r="AU124">
        <v>25</v>
      </c>
      <c r="AV124" s="14">
        <f t="shared" si="2"/>
        <v>2.74423710208562</v>
      </c>
      <c r="AW124">
        <v>3.076923076923077</v>
      </c>
      <c r="BA124" s="1"/>
    </row>
    <row r="125" spans="3:53" ht="12.75">
      <c r="C125" s="1">
        <v>39703</v>
      </c>
      <c r="D125" s="1"/>
      <c r="E125" s="9">
        <f t="shared" si="5"/>
        <v>12</v>
      </c>
      <c r="F125" s="9"/>
      <c r="G125" s="9">
        <f t="shared" si="3"/>
        <v>10</v>
      </c>
      <c r="H125" s="9"/>
      <c r="I125" s="1">
        <v>40092</v>
      </c>
      <c r="J125" s="9">
        <v>26</v>
      </c>
      <c r="K125" s="9">
        <v>24</v>
      </c>
      <c r="L125" s="9">
        <f t="shared" si="4"/>
        <v>4.887983706720978</v>
      </c>
      <c r="M125" s="9"/>
      <c r="N125" s="43">
        <v>5.641025641025641</v>
      </c>
      <c r="O125" s="43">
        <v>4.887983706720978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1"/>
      <c r="AQ125" s="4"/>
      <c r="AT125" s="1">
        <v>40092</v>
      </c>
      <c r="AU125">
        <v>21</v>
      </c>
      <c r="AV125" s="14">
        <f t="shared" si="2"/>
        <v>2.305159165751921</v>
      </c>
      <c r="AW125">
        <v>5.641025641025641</v>
      </c>
      <c r="BA125" s="1"/>
    </row>
    <row r="126" spans="3:53" ht="12.75">
      <c r="C126" s="1">
        <v>39704</v>
      </c>
      <c r="D126" s="1"/>
      <c r="E126" s="9">
        <f t="shared" si="5"/>
        <v>5</v>
      </c>
      <c r="F126" s="9"/>
      <c r="G126" s="9">
        <f t="shared" si="3"/>
        <v>3</v>
      </c>
      <c r="H126" s="9"/>
      <c r="I126" s="1">
        <v>40094</v>
      </c>
      <c r="J126" s="9">
        <v>19</v>
      </c>
      <c r="K126" s="9">
        <v>16</v>
      </c>
      <c r="L126" s="9">
        <f t="shared" si="4"/>
        <v>3.258655804480652</v>
      </c>
      <c r="M126" s="9"/>
      <c r="N126" s="43">
        <v>2.8205128205128207</v>
      </c>
      <c r="O126" s="43">
        <v>3.258655804480652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1"/>
      <c r="AQ126" s="4"/>
      <c r="AT126" s="1">
        <v>40094</v>
      </c>
      <c r="AU126">
        <v>11</v>
      </c>
      <c r="AV126" s="14">
        <f t="shared" si="2"/>
        <v>1.2074643249176729</v>
      </c>
      <c r="AW126">
        <v>2.8205128205128207</v>
      </c>
      <c r="BA126" s="1"/>
    </row>
    <row r="127" spans="3:53" ht="12.75">
      <c r="C127" s="1">
        <v>39705</v>
      </c>
      <c r="D127" s="1"/>
      <c r="E127" s="9">
        <f t="shared" si="5"/>
        <v>6</v>
      </c>
      <c r="F127" s="9"/>
      <c r="G127" s="9">
        <f t="shared" si="3"/>
        <v>6</v>
      </c>
      <c r="H127" s="9"/>
      <c r="I127" s="1">
        <v>40096</v>
      </c>
      <c r="J127" s="9">
        <v>17</v>
      </c>
      <c r="K127" s="9">
        <v>16</v>
      </c>
      <c r="L127" s="9">
        <f t="shared" si="4"/>
        <v>3.258655804480652</v>
      </c>
      <c r="M127" s="9"/>
      <c r="N127" s="43">
        <v>0.7692307692307693</v>
      </c>
      <c r="O127" s="43">
        <v>3.258655804480652</v>
      </c>
      <c r="P127" s="20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1"/>
      <c r="AQ127" s="4"/>
      <c r="AT127" s="1">
        <v>40096</v>
      </c>
      <c r="AU127">
        <v>10</v>
      </c>
      <c r="AV127" s="14">
        <f t="shared" si="2"/>
        <v>1.0976948408342482</v>
      </c>
      <c r="AW127">
        <v>0.7692307692307693</v>
      </c>
      <c r="BA127" s="1"/>
    </row>
    <row r="128" spans="3:53" ht="12.75">
      <c r="C128" s="1">
        <v>39706</v>
      </c>
      <c r="D128" s="1"/>
      <c r="E128" s="9">
        <f t="shared" si="5"/>
        <v>11</v>
      </c>
      <c r="F128" s="9"/>
      <c r="G128" s="9">
        <f t="shared" si="3"/>
        <v>5</v>
      </c>
      <c r="H128" s="9"/>
      <c r="I128" s="1">
        <v>40098</v>
      </c>
      <c r="J128" s="9">
        <v>7</v>
      </c>
      <c r="K128" s="9">
        <v>6</v>
      </c>
      <c r="L128" s="9">
        <f t="shared" si="4"/>
        <v>1.2219959266802445</v>
      </c>
      <c r="M128" s="9"/>
      <c r="N128" s="43">
        <v>0.7692307692307693</v>
      </c>
      <c r="O128" s="43">
        <v>1.2219959266802445</v>
      </c>
      <c r="P128" s="20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1"/>
      <c r="AQ128" s="4"/>
      <c r="AT128" s="1">
        <v>40098</v>
      </c>
      <c r="AU128">
        <v>6</v>
      </c>
      <c r="AV128" s="14">
        <f t="shared" si="2"/>
        <v>0.6586169045005489</v>
      </c>
      <c r="AW128">
        <v>0.7692307692307693</v>
      </c>
      <c r="BA128" s="1"/>
    </row>
    <row r="129" spans="3:53" ht="12.75">
      <c r="C129" s="1">
        <v>39707</v>
      </c>
      <c r="D129" s="1"/>
      <c r="E129" s="9">
        <f t="shared" si="5"/>
        <v>15</v>
      </c>
      <c r="F129" s="9"/>
      <c r="G129" s="9">
        <f t="shared" si="3"/>
        <v>10</v>
      </c>
      <c r="H129" s="9"/>
      <c r="I129" s="1">
        <v>40100</v>
      </c>
      <c r="J129" s="9">
        <v>7</v>
      </c>
      <c r="K129" s="9">
        <v>6</v>
      </c>
      <c r="L129" s="9">
        <f t="shared" si="4"/>
        <v>1.2219959266802445</v>
      </c>
      <c r="M129" s="9"/>
      <c r="N129" s="43">
        <v>1.2820512820512822</v>
      </c>
      <c r="O129" s="43">
        <v>1.2219959266802445</v>
      </c>
      <c r="P129" s="20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1"/>
      <c r="AQ129" s="4"/>
      <c r="AT129" s="1">
        <v>40100</v>
      </c>
      <c r="AU129">
        <v>9</v>
      </c>
      <c r="AV129" s="14">
        <f t="shared" si="2"/>
        <v>0.9879253567508233</v>
      </c>
      <c r="AW129">
        <v>1.2820512820512822</v>
      </c>
      <c r="BA129" s="1"/>
    </row>
    <row r="130" spans="3:53" ht="12.75">
      <c r="C130" s="1">
        <v>39708</v>
      </c>
      <c r="D130" s="1"/>
      <c r="E130" s="9">
        <f t="shared" si="5"/>
        <v>25</v>
      </c>
      <c r="F130" s="9"/>
      <c r="G130" s="9">
        <f t="shared" si="3"/>
        <v>21</v>
      </c>
      <c r="H130" s="9"/>
      <c r="I130" s="1">
        <v>40102</v>
      </c>
      <c r="J130" s="9">
        <v>3</v>
      </c>
      <c r="K130" s="9">
        <v>2</v>
      </c>
      <c r="L130" s="9">
        <f t="shared" si="4"/>
        <v>0.4073319755600815</v>
      </c>
      <c r="M130" s="9"/>
      <c r="N130" s="43">
        <v>0.5128205128205128</v>
      </c>
      <c r="O130" s="43">
        <v>0.4073319755600815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1"/>
      <c r="AQ130" s="4"/>
      <c r="AT130" s="1">
        <v>40102</v>
      </c>
      <c r="AU130">
        <v>2</v>
      </c>
      <c r="AV130" s="14">
        <f t="shared" si="2"/>
        <v>0.21953896816684962</v>
      </c>
      <c r="AW130">
        <v>0.5128205128205128</v>
      </c>
      <c r="BA130" s="1"/>
    </row>
    <row r="131" spans="3:53" ht="12.75">
      <c r="C131" s="1">
        <v>39709</v>
      </c>
      <c r="D131" s="1"/>
      <c r="E131" s="9">
        <f t="shared" si="5"/>
        <v>20</v>
      </c>
      <c r="F131" s="9"/>
      <c r="G131" s="9">
        <f t="shared" si="3"/>
        <v>14</v>
      </c>
      <c r="H131" s="9"/>
      <c r="I131" s="1">
        <v>40104</v>
      </c>
      <c r="J131" s="9">
        <v>0</v>
      </c>
      <c r="K131" s="9">
        <v>0</v>
      </c>
      <c r="L131" s="9">
        <f t="shared" si="4"/>
        <v>0</v>
      </c>
      <c r="M131" s="9"/>
      <c r="N131" s="43">
        <v>0</v>
      </c>
      <c r="O131" s="43">
        <v>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1"/>
      <c r="AQ131" s="4"/>
      <c r="AT131" s="1">
        <v>40104</v>
      </c>
      <c r="AU131">
        <v>9</v>
      </c>
      <c r="AV131" s="14">
        <f t="shared" si="2"/>
        <v>0.9879253567508233</v>
      </c>
      <c r="AW131">
        <v>0</v>
      </c>
      <c r="BA131" s="1"/>
    </row>
    <row r="132" spans="3:53" ht="12.75">
      <c r="C132" s="1">
        <v>39710</v>
      </c>
      <c r="D132" s="1"/>
      <c r="E132" s="9">
        <f t="shared" si="5"/>
        <v>24</v>
      </c>
      <c r="F132" s="9"/>
      <c r="G132" s="9">
        <f t="shared" si="3"/>
        <v>17</v>
      </c>
      <c r="H132" s="9"/>
      <c r="I132" s="1">
        <v>40106</v>
      </c>
      <c r="J132" s="9">
        <v>1</v>
      </c>
      <c r="K132" s="9">
        <v>1</v>
      </c>
      <c r="L132" s="9">
        <f t="shared" si="4"/>
        <v>0.20366598778004075</v>
      </c>
      <c r="M132" s="9"/>
      <c r="N132" s="43">
        <v>0</v>
      </c>
      <c r="O132" s="43">
        <v>0.20366598778004075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1"/>
      <c r="AQ132" s="4"/>
      <c r="AT132" s="1">
        <v>40106</v>
      </c>
      <c r="AU132">
        <v>5</v>
      </c>
      <c r="AV132" s="14">
        <f t="shared" si="2"/>
        <v>0.5488474204171241</v>
      </c>
      <c r="AW132">
        <v>0</v>
      </c>
      <c r="BA132" s="1"/>
    </row>
    <row r="133" spans="3:53" ht="12.75">
      <c r="C133" s="1">
        <v>39711</v>
      </c>
      <c r="D133" s="1"/>
      <c r="E133" s="9">
        <f t="shared" si="5"/>
        <v>31</v>
      </c>
      <c r="F133" s="9"/>
      <c r="G133" s="9">
        <f t="shared" si="3"/>
        <v>26</v>
      </c>
      <c r="H133" s="9"/>
      <c r="I133" s="1">
        <v>40108</v>
      </c>
      <c r="J133" s="9">
        <v>0</v>
      </c>
      <c r="K133" s="9">
        <v>0</v>
      </c>
      <c r="L133" s="9">
        <f t="shared" si="4"/>
        <v>0</v>
      </c>
      <c r="M133" s="9"/>
      <c r="N133" s="43">
        <v>0</v>
      </c>
      <c r="O133" s="43"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1"/>
      <c r="AQ133" s="4"/>
      <c r="AT133" s="1">
        <v>40108</v>
      </c>
      <c r="AU133">
        <v>0</v>
      </c>
      <c r="AV133" s="14">
        <f t="shared" si="2"/>
        <v>0</v>
      </c>
      <c r="AW133">
        <v>0</v>
      </c>
      <c r="BA133" s="1"/>
    </row>
    <row r="134" spans="3:53" ht="12.75">
      <c r="C134" s="1">
        <v>39712</v>
      </c>
      <c r="D134" s="1"/>
      <c r="E134" s="9">
        <f t="shared" si="5"/>
        <v>13</v>
      </c>
      <c r="F134" s="9"/>
      <c r="G134" s="9">
        <f t="shared" si="3"/>
        <v>9</v>
      </c>
      <c r="H134" s="9"/>
      <c r="I134" s="1">
        <v>40110</v>
      </c>
      <c r="J134" s="9">
        <v>0</v>
      </c>
      <c r="K134" s="9">
        <v>0</v>
      </c>
      <c r="L134" s="9">
        <f t="shared" si="4"/>
        <v>0</v>
      </c>
      <c r="M134" s="9"/>
      <c r="N134" s="43">
        <v>0.2564102564102564</v>
      </c>
      <c r="O134" s="43">
        <v>0</v>
      </c>
      <c r="P134" s="9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10"/>
      <c r="AM134" s="1"/>
      <c r="AN134" s="9"/>
      <c r="AP134" s="4"/>
      <c r="AQ134" s="4"/>
      <c r="AT134" s="1">
        <v>40110</v>
      </c>
      <c r="AU134">
        <v>2</v>
      </c>
      <c r="AV134" s="14">
        <f t="shared" si="2"/>
        <v>0.21953896816684962</v>
      </c>
      <c r="AW134">
        <v>0.2564102564102564</v>
      </c>
      <c r="BA134" s="1"/>
    </row>
    <row r="135" spans="3:53" ht="12.75">
      <c r="C135" s="1">
        <v>39713</v>
      </c>
      <c r="D135" s="1"/>
      <c r="E135" s="9">
        <f t="shared" si="5"/>
        <v>29</v>
      </c>
      <c r="F135" s="9"/>
      <c r="G135" s="9">
        <f t="shared" si="3"/>
        <v>24</v>
      </c>
      <c r="H135" s="9"/>
      <c r="I135" s="1">
        <v>40112</v>
      </c>
      <c r="J135" s="9">
        <v>2</v>
      </c>
      <c r="K135" s="9">
        <v>0</v>
      </c>
      <c r="L135" s="9">
        <f t="shared" si="4"/>
        <v>0</v>
      </c>
      <c r="M135" s="9"/>
      <c r="N135" s="43">
        <v>0</v>
      </c>
      <c r="O135" s="43">
        <v>0</v>
      </c>
      <c r="P135" s="9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10"/>
      <c r="AM135" s="1"/>
      <c r="AN135" s="9"/>
      <c r="AP135" s="4"/>
      <c r="AQ135" s="4"/>
      <c r="AT135" s="1">
        <v>40112</v>
      </c>
      <c r="AU135">
        <v>0</v>
      </c>
      <c r="AV135" s="14">
        <f t="shared" si="2"/>
        <v>0</v>
      </c>
      <c r="AW135">
        <v>0</v>
      </c>
      <c r="BA135" s="1"/>
    </row>
    <row r="136" spans="3:53" ht="12.75">
      <c r="C136" s="1">
        <v>39714</v>
      </c>
      <c r="D136" s="1"/>
      <c r="E136" s="9">
        <f t="shared" si="5"/>
        <v>21</v>
      </c>
      <c r="F136" s="9"/>
      <c r="G136" s="9">
        <f t="shared" si="3"/>
        <v>13</v>
      </c>
      <c r="H136" s="9"/>
      <c r="I136" s="1">
        <v>40114</v>
      </c>
      <c r="J136" s="9">
        <v>0</v>
      </c>
      <c r="K136" s="9">
        <v>0</v>
      </c>
      <c r="L136" s="9">
        <f t="shared" si="4"/>
        <v>0</v>
      </c>
      <c r="M136" s="9"/>
      <c r="N136" s="43">
        <v>0</v>
      </c>
      <c r="O136" s="43">
        <v>0</v>
      </c>
      <c r="P136" s="9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10"/>
      <c r="AI136" s="1"/>
      <c r="AM136" s="1"/>
      <c r="AN136" s="9"/>
      <c r="AO136" s="1"/>
      <c r="AP136" s="4"/>
      <c r="AQ136" s="4"/>
      <c r="AT136" s="1">
        <v>40114</v>
      </c>
      <c r="AU136">
        <v>0</v>
      </c>
      <c r="AV136" s="14">
        <f t="shared" si="2"/>
        <v>0</v>
      </c>
      <c r="AW136">
        <v>0</v>
      </c>
      <c r="BA136" s="1"/>
    </row>
    <row r="137" spans="3:53" ht="12.75">
      <c r="C137" s="1">
        <v>39715</v>
      </c>
      <c r="D137" s="1"/>
      <c r="E137" s="9">
        <f t="shared" si="5"/>
        <v>29</v>
      </c>
      <c r="F137" s="9"/>
      <c r="G137" s="9">
        <f t="shared" si="3"/>
        <v>25</v>
      </c>
      <c r="H137" s="9"/>
      <c r="I137" s="1">
        <v>40116</v>
      </c>
      <c r="J137" s="9">
        <v>0</v>
      </c>
      <c r="K137" s="9">
        <v>0</v>
      </c>
      <c r="L137" s="9">
        <f t="shared" si="4"/>
        <v>0</v>
      </c>
      <c r="M137" s="9"/>
      <c r="N137" s="43">
        <v>0</v>
      </c>
      <c r="O137" s="43">
        <v>0</v>
      </c>
      <c r="P137" s="9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10"/>
      <c r="AI137" s="1"/>
      <c r="AM137" s="1"/>
      <c r="AN137" s="9"/>
      <c r="AO137" s="1"/>
      <c r="AP137" s="4"/>
      <c r="AQ137" s="4"/>
      <c r="AT137" s="1">
        <v>40116</v>
      </c>
      <c r="AU137">
        <v>0</v>
      </c>
      <c r="AV137" s="14">
        <f t="shared" si="2"/>
        <v>0</v>
      </c>
      <c r="AW137">
        <v>0</v>
      </c>
      <c r="BA137" s="1"/>
    </row>
    <row r="138" spans="3:53" ht="12.75">
      <c r="C138" s="1">
        <v>39716</v>
      </c>
      <c r="D138" s="1"/>
      <c r="E138" s="9">
        <f t="shared" si="5"/>
        <v>30</v>
      </c>
      <c r="F138" s="9"/>
      <c r="G138" s="9">
        <f t="shared" si="3"/>
        <v>27</v>
      </c>
      <c r="H138" s="9"/>
      <c r="I138" s="1">
        <v>40118</v>
      </c>
      <c r="J138" s="9">
        <v>0</v>
      </c>
      <c r="K138" s="9">
        <v>0</v>
      </c>
      <c r="L138" s="9">
        <f t="shared" si="4"/>
        <v>0</v>
      </c>
      <c r="M138" s="9"/>
      <c r="N138" s="43">
        <v>0</v>
      </c>
      <c r="O138" s="43">
        <v>0</v>
      </c>
      <c r="P138" s="9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10"/>
      <c r="AI138" s="1"/>
      <c r="AM138" s="1"/>
      <c r="AN138" s="9"/>
      <c r="AO138" s="1"/>
      <c r="AP138" s="4"/>
      <c r="AQ138" s="4"/>
      <c r="AT138" s="1">
        <v>40118</v>
      </c>
      <c r="AU138">
        <v>0</v>
      </c>
      <c r="AV138" s="14">
        <f t="shared" si="2"/>
        <v>0</v>
      </c>
      <c r="AW138">
        <v>0</v>
      </c>
      <c r="BA138" s="1"/>
    </row>
    <row r="139" spans="3:53" ht="12.75">
      <c r="C139" s="1">
        <v>39717</v>
      </c>
      <c r="D139" s="1"/>
      <c r="E139" s="9">
        <f t="shared" si="5"/>
        <v>35</v>
      </c>
      <c r="F139" s="9"/>
      <c r="G139" s="9">
        <f t="shared" si="3"/>
        <v>32</v>
      </c>
      <c r="H139" s="9"/>
      <c r="I139" s="1">
        <v>40120</v>
      </c>
      <c r="J139" s="9">
        <v>0</v>
      </c>
      <c r="K139" s="20">
        <v>0</v>
      </c>
      <c r="L139" s="9">
        <f t="shared" si="4"/>
        <v>0</v>
      </c>
      <c r="M139" s="9"/>
      <c r="N139" s="43">
        <v>0</v>
      </c>
      <c r="O139" s="43">
        <v>0</v>
      </c>
      <c r="P139" s="9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10"/>
      <c r="AI139" s="1"/>
      <c r="AM139" s="1"/>
      <c r="AN139" s="9"/>
      <c r="AO139" s="1"/>
      <c r="AP139" s="4"/>
      <c r="AQ139" s="4"/>
      <c r="AT139" s="1">
        <v>40120</v>
      </c>
      <c r="AU139">
        <v>0</v>
      </c>
      <c r="AV139" s="14">
        <f t="shared" si="2"/>
        <v>0</v>
      </c>
      <c r="AW139">
        <v>0</v>
      </c>
      <c r="BA139" s="1"/>
    </row>
    <row r="140" spans="3:53" ht="12.75">
      <c r="C140" s="1">
        <v>39718</v>
      </c>
      <c r="D140" s="1"/>
      <c r="E140" s="9">
        <f t="shared" si="5"/>
        <v>13</v>
      </c>
      <c r="F140" s="9"/>
      <c r="G140" s="9">
        <f t="shared" si="3"/>
        <v>9</v>
      </c>
      <c r="H140" s="9"/>
      <c r="I140" s="1">
        <v>40122</v>
      </c>
      <c r="J140" s="9">
        <v>0</v>
      </c>
      <c r="K140" s="20">
        <v>0</v>
      </c>
      <c r="L140" s="9">
        <f t="shared" si="4"/>
        <v>0</v>
      </c>
      <c r="M140" s="9"/>
      <c r="N140" s="43">
        <v>0</v>
      </c>
      <c r="O140" s="43">
        <v>0</v>
      </c>
      <c r="P140" s="9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10"/>
      <c r="AI140" s="1"/>
      <c r="AM140" s="1"/>
      <c r="AN140" s="9"/>
      <c r="AO140" s="1"/>
      <c r="AP140" s="4"/>
      <c r="AQ140" s="4"/>
      <c r="AT140" s="1">
        <v>40122</v>
      </c>
      <c r="AU140">
        <v>0</v>
      </c>
      <c r="AV140" s="14">
        <f t="shared" si="2"/>
        <v>0</v>
      </c>
      <c r="AW140">
        <v>0</v>
      </c>
      <c r="BA140" s="1"/>
    </row>
    <row r="141" spans="3:53" ht="12.75">
      <c r="C141" s="1">
        <v>39719</v>
      </c>
      <c r="D141" s="1"/>
      <c r="E141" s="9">
        <f t="shared" si="5"/>
        <v>26</v>
      </c>
      <c r="F141" s="9"/>
      <c r="G141" s="9">
        <f t="shared" si="3"/>
        <v>22</v>
      </c>
      <c r="H141" s="9"/>
      <c r="I141" s="1"/>
      <c r="J141" s="9"/>
      <c r="K141" s="20">
        <f>SUM(K102:K140)</f>
        <v>491</v>
      </c>
      <c r="L141" s="20"/>
      <c r="M141" s="9"/>
      <c r="N141">
        <v>0</v>
      </c>
      <c r="O141" s="9"/>
      <c r="P141" s="9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10"/>
      <c r="AI141" s="1"/>
      <c r="AM141" s="1"/>
      <c r="AN141" s="9"/>
      <c r="AO141" s="1"/>
      <c r="AP141" s="4"/>
      <c r="AQ141" s="4"/>
      <c r="AU141">
        <f>SUM(AU101:AU140)</f>
        <v>911</v>
      </c>
      <c r="BA141" s="1"/>
    </row>
    <row r="142" spans="3:53" ht="12.75">
      <c r="C142" s="1">
        <v>39720</v>
      </c>
      <c r="D142" s="1"/>
      <c r="E142" s="9">
        <f t="shared" si="5"/>
        <v>19</v>
      </c>
      <c r="F142" s="9"/>
      <c r="G142" s="9">
        <f t="shared" si="3"/>
        <v>17</v>
      </c>
      <c r="H142" s="9"/>
      <c r="I142" s="1"/>
      <c r="J142" s="20"/>
      <c r="K142" s="20"/>
      <c r="L142" s="20"/>
      <c r="M142" s="9"/>
      <c r="N142" s="9"/>
      <c r="O142" s="9"/>
      <c r="P142" s="9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10"/>
      <c r="AI142" s="1"/>
      <c r="AJ142" s="1"/>
      <c r="AM142" s="1"/>
      <c r="AN142" s="9"/>
      <c r="AO142" s="1"/>
      <c r="AP142" s="4"/>
      <c r="AQ142" s="4"/>
      <c r="BA142" s="1"/>
    </row>
    <row r="143" spans="3:53" ht="12.75">
      <c r="C143" s="1">
        <v>39721</v>
      </c>
      <c r="D143" s="1"/>
      <c r="E143" s="9">
        <f t="shared" si="5"/>
        <v>24</v>
      </c>
      <c r="F143" s="9"/>
      <c r="G143" s="9">
        <f t="shared" si="3"/>
        <v>18</v>
      </c>
      <c r="H143" s="9"/>
      <c r="I143" s="1"/>
      <c r="J143" s="20"/>
      <c r="K143" s="20"/>
      <c r="L143" s="20"/>
      <c r="M143" s="9"/>
      <c r="N143" s="9"/>
      <c r="O143" s="9"/>
      <c r="P143" s="9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10"/>
      <c r="AI143" s="1"/>
      <c r="AJ143" s="1"/>
      <c r="AM143" s="1"/>
      <c r="AN143" s="9"/>
      <c r="AO143" s="1"/>
      <c r="AP143" s="4"/>
      <c r="AQ143" s="4"/>
      <c r="BA143" s="1"/>
    </row>
    <row r="144" spans="3:53" ht="12.75">
      <c r="C144" s="1">
        <v>39722</v>
      </c>
      <c r="D144" s="1"/>
      <c r="E144" s="9">
        <f t="shared" si="5"/>
        <v>33</v>
      </c>
      <c r="F144" s="9"/>
      <c r="G144" s="9">
        <f t="shared" si="3"/>
        <v>31</v>
      </c>
      <c r="H144" s="9"/>
      <c r="I144" s="1"/>
      <c r="J144" s="20"/>
      <c r="K144" s="20"/>
      <c r="L144" s="20"/>
      <c r="M144" s="9"/>
      <c r="N144" s="20"/>
      <c r="O144" s="9"/>
      <c r="P144" s="9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10"/>
      <c r="AI144" s="1"/>
      <c r="AJ144" s="1"/>
      <c r="AK144" s="1"/>
      <c r="AL144" s="1"/>
      <c r="AM144" s="1"/>
      <c r="AN144" s="9"/>
      <c r="AO144" s="1"/>
      <c r="AP144" s="4"/>
      <c r="AQ144" s="4"/>
      <c r="BA144" s="1"/>
    </row>
    <row r="145" spans="3:53" ht="12.75">
      <c r="C145" s="1">
        <v>39723</v>
      </c>
      <c r="D145" s="1"/>
      <c r="E145" s="9">
        <f t="shared" si="5"/>
        <v>29</v>
      </c>
      <c r="F145" s="9"/>
      <c r="G145" s="9">
        <f t="shared" si="3"/>
        <v>26</v>
      </c>
      <c r="H145" s="9"/>
      <c r="I145" s="1"/>
      <c r="J145" s="20"/>
      <c r="K145" s="20"/>
      <c r="L145" s="20"/>
      <c r="M145" s="9"/>
      <c r="N145" s="20"/>
      <c r="O145" s="9"/>
      <c r="P145" s="9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10"/>
      <c r="AI145" s="1"/>
      <c r="AJ145" s="1"/>
      <c r="AK145" s="1"/>
      <c r="AL145" s="1"/>
      <c r="AM145" s="1"/>
      <c r="AN145" s="9"/>
      <c r="AO145" s="1"/>
      <c r="AP145" s="4"/>
      <c r="AQ145" s="4"/>
      <c r="BA145" s="1"/>
    </row>
    <row r="146" spans="3:53" ht="12.75">
      <c r="C146" s="1">
        <v>39724</v>
      </c>
      <c r="D146" s="1"/>
      <c r="E146" s="9">
        <f t="shared" si="5"/>
        <v>6</v>
      </c>
      <c r="F146" s="9"/>
      <c r="G146" s="9">
        <f t="shared" si="3"/>
        <v>3</v>
      </c>
      <c r="H146" s="9"/>
      <c r="I146" s="1"/>
      <c r="J146" s="20"/>
      <c r="K146" s="20"/>
      <c r="L146" s="20"/>
      <c r="M146" s="9"/>
      <c r="N146" s="20"/>
      <c r="O146" s="9"/>
      <c r="P146" s="9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10"/>
      <c r="AI146" s="1"/>
      <c r="AJ146" s="1"/>
      <c r="AK146" s="1"/>
      <c r="AL146" s="1"/>
      <c r="AM146" s="1"/>
      <c r="AN146" s="9"/>
      <c r="AO146" s="1"/>
      <c r="AP146" s="4"/>
      <c r="AQ146" s="4"/>
      <c r="BA146" s="1"/>
    </row>
    <row r="147" spans="3:53" ht="12.75">
      <c r="C147" s="1">
        <v>39725</v>
      </c>
      <c r="D147" s="1"/>
      <c r="E147" s="9">
        <f t="shared" si="5"/>
        <v>19</v>
      </c>
      <c r="F147" s="9"/>
      <c r="G147" s="9">
        <f t="shared" si="3"/>
        <v>16</v>
      </c>
      <c r="H147" s="9"/>
      <c r="I147" s="1"/>
      <c r="J147" s="20"/>
      <c r="K147" s="20"/>
      <c r="L147" s="20"/>
      <c r="M147" s="9"/>
      <c r="N147" s="20"/>
      <c r="O147" s="9"/>
      <c r="P147" s="9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10"/>
      <c r="AI147" s="1"/>
      <c r="AJ147" s="1"/>
      <c r="AK147" s="1"/>
      <c r="AL147" s="1"/>
      <c r="AM147" s="1"/>
      <c r="AN147" s="9"/>
      <c r="AO147" s="1"/>
      <c r="AP147" s="4"/>
      <c r="AQ147" s="4"/>
      <c r="BA147" s="1"/>
    </row>
    <row r="148" spans="3:53" ht="12.75">
      <c r="C148" s="1">
        <v>39726</v>
      </c>
      <c r="D148" s="1"/>
      <c r="E148" s="9">
        <f t="shared" si="5"/>
        <v>15</v>
      </c>
      <c r="F148" s="9"/>
      <c r="G148" s="9">
        <f t="shared" si="3"/>
        <v>11</v>
      </c>
      <c r="H148" s="9"/>
      <c r="I148" s="1"/>
      <c r="J148" s="20"/>
      <c r="K148" s="20"/>
      <c r="L148" s="20"/>
      <c r="M148" s="9"/>
      <c r="N148" s="20"/>
      <c r="O148" s="20"/>
      <c r="P148" s="9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10"/>
      <c r="AI148" s="1"/>
      <c r="AJ148" s="1"/>
      <c r="AK148" s="1"/>
      <c r="AL148" s="1"/>
      <c r="AM148" s="1"/>
      <c r="AN148" s="9"/>
      <c r="AO148" s="1"/>
      <c r="AP148" s="4"/>
      <c r="BA148" s="1"/>
    </row>
    <row r="149" spans="3:53" ht="12.75">
      <c r="C149" s="1">
        <v>39727</v>
      </c>
      <c r="D149" s="1"/>
      <c r="E149" s="9">
        <f aca="true" t="shared" si="6" ref="E149:E179">COUNTIF($C$5:$AF$97,C149)</f>
        <v>13</v>
      </c>
      <c r="F149" s="9"/>
      <c r="G149" s="9">
        <f t="shared" si="3"/>
        <v>13</v>
      </c>
      <c r="H149" s="9"/>
      <c r="I149" s="1"/>
      <c r="J149" s="20"/>
      <c r="K149" s="20"/>
      <c r="L149" s="20"/>
      <c r="M149" s="20"/>
      <c r="N149" s="20"/>
      <c r="O149" s="20"/>
      <c r="P149" s="9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10"/>
      <c r="AI149" s="1"/>
      <c r="AJ149" s="1"/>
      <c r="AK149" s="1"/>
      <c r="AL149" s="1"/>
      <c r="AM149" s="1"/>
      <c r="AN149" s="9"/>
      <c r="AO149" s="1"/>
      <c r="AP149" s="4"/>
      <c r="BA149" s="1"/>
    </row>
    <row r="150" spans="3:53" ht="12.75">
      <c r="C150" s="1">
        <v>39728</v>
      </c>
      <c r="D150" s="1"/>
      <c r="E150" s="9">
        <f t="shared" si="6"/>
        <v>13</v>
      </c>
      <c r="F150" s="9"/>
      <c r="G150" s="9">
        <f t="shared" si="3"/>
        <v>11</v>
      </c>
      <c r="H150" s="9"/>
      <c r="I150" s="1"/>
      <c r="J150" s="20"/>
      <c r="K150" s="20"/>
      <c r="L150" s="20"/>
      <c r="M150" s="20"/>
      <c r="N150" s="20"/>
      <c r="O150" s="20"/>
      <c r="P150" s="9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10"/>
      <c r="AI150" s="1"/>
      <c r="AJ150" s="1"/>
      <c r="AK150" s="1"/>
      <c r="AL150" s="1"/>
      <c r="AM150" s="1"/>
      <c r="AN150" s="9"/>
      <c r="AO150" s="1"/>
      <c r="AP150" s="4"/>
      <c r="BA150" s="1"/>
    </row>
    <row r="151" spans="3:53" ht="12.75">
      <c r="C151" s="1">
        <v>39729</v>
      </c>
      <c r="D151" s="1"/>
      <c r="E151" s="9">
        <f t="shared" si="6"/>
        <v>15</v>
      </c>
      <c r="F151" s="9"/>
      <c r="G151" s="9">
        <f t="shared" si="3"/>
        <v>12</v>
      </c>
      <c r="H151" s="9"/>
      <c r="I151" s="1"/>
      <c r="J151" s="20"/>
      <c r="K151" s="20"/>
      <c r="L151" s="20"/>
      <c r="M151" s="20"/>
      <c r="N151" s="20"/>
      <c r="O151" s="20"/>
      <c r="P151" s="9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10"/>
      <c r="AI151" s="1"/>
      <c r="AJ151" s="1"/>
      <c r="AK151" s="1"/>
      <c r="AL151" s="1"/>
      <c r="AM151" s="1"/>
      <c r="AN151" s="9"/>
      <c r="AO151" s="1"/>
      <c r="AP151" s="4"/>
      <c r="BA151" s="1"/>
    </row>
    <row r="152" spans="3:53" ht="12.75">
      <c r="C152" s="1">
        <v>39730</v>
      </c>
      <c r="D152" s="1"/>
      <c r="E152" s="9">
        <f t="shared" si="6"/>
        <v>4</v>
      </c>
      <c r="F152" s="9"/>
      <c r="G152" s="9">
        <f t="shared" si="3"/>
        <v>4</v>
      </c>
      <c r="H152" s="9"/>
      <c r="I152" s="1"/>
      <c r="J152" s="20"/>
      <c r="K152" s="20"/>
      <c r="L152" s="20"/>
      <c r="M152" s="20"/>
      <c r="N152" s="20"/>
      <c r="O152" s="20"/>
      <c r="P152" s="9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10"/>
      <c r="AI152" s="1"/>
      <c r="AJ152" s="1"/>
      <c r="AK152" s="1"/>
      <c r="AL152" s="1"/>
      <c r="AM152" s="1"/>
      <c r="AN152" s="9"/>
      <c r="AO152" s="1"/>
      <c r="AP152" s="4"/>
      <c r="BA152" s="1"/>
    </row>
    <row r="153" spans="3:53" ht="12.75">
      <c r="C153" s="1">
        <v>39731</v>
      </c>
      <c r="D153" s="1"/>
      <c r="E153" s="9">
        <f t="shared" si="6"/>
        <v>11</v>
      </c>
      <c r="F153" s="9"/>
      <c r="G153" s="9">
        <f t="shared" si="3"/>
        <v>11</v>
      </c>
      <c r="H153" s="9"/>
      <c r="I153" s="1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10"/>
      <c r="AI153" s="1"/>
      <c r="AJ153" s="1"/>
      <c r="AK153" s="1"/>
      <c r="AL153" s="1"/>
      <c r="AM153" s="1"/>
      <c r="AN153" s="9"/>
      <c r="AO153" s="1"/>
      <c r="AP153" s="4"/>
      <c r="BA153" s="1"/>
    </row>
    <row r="154" spans="3:42" ht="12.75">
      <c r="C154" s="1">
        <v>39732</v>
      </c>
      <c r="D154" s="1"/>
      <c r="E154" s="9">
        <f t="shared" si="6"/>
        <v>6</v>
      </c>
      <c r="F154" s="9"/>
      <c r="G154" s="9">
        <f t="shared" si="3"/>
        <v>5</v>
      </c>
      <c r="H154" s="9"/>
      <c r="I154" s="1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10"/>
      <c r="AI154" s="1"/>
      <c r="AJ154" s="1"/>
      <c r="AK154" s="1"/>
      <c r="AL154" s="1"/>
      <c r="AM154" s="1"/>
      <c r="AN154" s="9"/>
      <c r="AO154" s="1"/>
      <c r="AP154" s="4"/>
    </row>
    <row r="155" spans="3:42" ht="12.75">
      <c r="C155" s="1">
        <v>39733</v>
      </c>
      <c r="D155" s="1"/>
      <c r="E155" s="9">
        <f t="shared" si="6"/>
        <v>7</v>
      </c>
      <c r="F155" s="9"/>
      <c r="G155" s="9">
        <f t="shared" si="3"/>
        <v>6</v>
      </c>
      <c r="H155" s="9"/>
      <c r="I155" s="1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10"/>
      <c r="AI155" s="1"/>
      <c r="AJ155" s="1"/>
      <c r="AK155" s="1"/>
      <c r="AL155" s="1"/>
      <c r="AM155" s="1"/>
      <c r="AN155" s="9"/>
      <c r="AO155" s="1"/>
      <c r="AP155" s="4"/>
    </row>
    <row r="156" spans="3:42" ht="12.75">
      <c r="C156" s="1">
        <v>39734</v>
      </c>
      <c r="D156" s="1"/>
      <c r="E156" s="9">
        <f t="shared" si="6"/>
        <v>0</v>
      </c>
      <c r="F156" s="9"/>
      <c r="G156" s="9">
        <f t="shared" si="3"/>
        <v>0</v>
      </c>
      <c r="H156" s="9"/>
      <c r="I156" s="1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10"/>
      <c r="AI156" s="1"/>
      <c r="AJ156" s="1"/>
      <c r="AK156" s="1"/>
      <c r="AL156" s="1"/>
      <c r="AM156" s="1"/>
      <c r="AN156" s="9"/>
      <c r="AO156" s="1"/>
      <c r="AP156" s="4"/>
    </row>
    <row r="157" spans="3:42" ht="12.75">
      <c r="C157" s="1">
        <v>39735</v>
      </c>
      <c r="D157" s="1"/>
      <c r="E157" s="9">
        <f t="shared" si="6"/>
        <v>6</v>
      </c>
      <c r="F157" s="9"/>
      <c r="G157" s="9">
        <f t="shared" si="3"/>
        <v>5</v>
      </c>
      <c r="H157" s="9"/>
      <c r="I157" s="1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10"/>
      <c r="AI157" s="1"/>
      <c r="AJ157" s="1"/>
      <c r="AK157" s="1"/>
      <c r="AL157" s="1"/>
      <c r="AM157" s="1"/>
      <c r="AN157" s="9"/>
      <c r="AO157" s="1"/>
      <c r="AP157" s="4"/>
    </row>
    <row r="158" spans="3:42" ht="12.75">
      <c r="C158" s="1">
        <v>39736</v>
      </c>
      <c r="D158" s="1"/>
      <c r="E158" s="9">
        <f t="shared" si="6"/>
        <v>1</v>
      </c>
      <c r="F158" s="9"/>
      <c r="G158" s="9">
        <f t="shared" si="3"/>
        <v>1</v>
      </c>
      <c r="H158" s="9"/>
      <c r="I158" s="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10"/>
      <c r="AI158" s="1"/>
      <c r="AJ158" s="1"/>
      <c r="AK158" s="1"/>
      <c r="AL158" s="1"/>
      <c r="AM158" s="1"/>
      <c r="AN158" s="9"/>
      <c r="AO158" s="1"/>
      <c r="AP158" s="4"/>
    </row>
    <row r="159" spans="3:42" ht="12.75">
      <c r="C159" s="1">
        <v>39737</v>
      </c>
      <c r="D159" s="1"/>
      <c r="E159" s="9">
        <f t="shared" si="6"/>
        <v>0</v>
      </c>
      <c r="F159" s="9"/>
      <c r="G159" s="9">
        <f t="shared" si="3"/>
        <v>0</v>
      </c>
      <c r="H159" s="9"/>
      <c r="I159" s="1"/>
      <c r="J159" s="12"/>
      <c r="K159" s="9"/>
      <c r="L159" s="9"/>
      <c r="M159" s="20"/>
      <c r="N159" s="20"/>
      <c r="O159" s="20"/>
      <c r="P159" s="20"/>
      <c r="Q159" s="12"/>
      <c r="R159" s="9"/>
      <c r="S159" s="12"/>
      <c r="T159" s="9"/>
      <c r="U159" s="12"/>
      <c r="V159" s="9"/>
      <c r="W159" s="12"/>
      <c r="X159" s="9"/>
      <c r="Y159" s="9"/>
      <c r="Z159" s="9"/>
      <c r="AA159" s="9"/>
      <c r="AB159" s="9"/>
      <c r="AC159" s="9"/>
      <c r="AD159" s="9"/>
      <c r="AE159" s="12"/>
      <c r="AF159" s="1"/>
      <c r="AI159" s="1"/>
      <c r="AJ159" s="1"/>
      <c r="AK159" s="1"/>
      <c r="AL159" s="1"/>
      <c r="AM159" s="1"/>
      <c r="AN159" s="9"/>
      <c r="AO159" s="1"/>
      <c r="AP159" s="4"/>
    </row>
    <row r="160" spans="3:42" ht="12.75">
      <c r="C160" s="1">
        <v>39738</v>
      </c>
      <c r="D160" s="1"/>
      <c r="E160" s="9">
        <f t="shared" si="6"/>
        <v>3</v>
      </c>
      <c r="F160" s="9"/>
      <c r="G160" s="9">
        <f t="shared" si="3"/>
        <v>2</v>
      </c>
      <c r="H160" s="9"/>
      <c r="I160" s="1"/>
      <c r="J160" s="12"/>
      <c r="K160" s="9"/>
      <c r="L160" s="9"/>
      <c r="M160" s="20"/>
      <c r="N160" s="20"/>
      <c r="O160" s="20"/>
      <c r="P160" s="20"/>
      <c r="Q160" s="12"/>
      <c r="R160" s="9"/>
      <c r="S160" s="12"/>
      <c r="T160" s="9"/>
      <c r="U160" s="12"/>
      <c r="V160" s="9"/>
      <c r="W160" s="12"/>
      <c r="X160" s="9"/>
      <c r="Y160" s="9"/>
      <c r="Z160" s="9"/>
      <c r="AA160" s="9"/>
      <c r="AB160" s="9"/>
      <c r="AC160" s="9"/>
      <c r="AD160" s="9"/>
      <c r="AE160" s="12"/>
      <c r="AF160" s="1"/>
      <c r="AI160" s="1"/>
      <c r="AJ160" s="1"/>
      <c r="AK160" s="1"/>
      <c r="AL160" s="1"/>
      <c r="AM160" s="1"/>
      <c r="AN160" s="9"/>
      <c r="AO160" s="1"/>
      <c r="AP160" s="4"/>
    </row>
    <row r="161" spans="3:42" ht="12.75">
      <c r="C161" s="1">
        <v>39739</v>
      </c>
      <c r="D161" s="1"/>
      <c r="E161" s="9">
        <f t="shared" si="6"/>
        <v>0</v>
      </c>
      <c r="F161" s="9"/>
      <c r="G161" s="9">
        <f t="shared" si="3"/>
        <v>0</v>
      </c>
      <c r="H161" s="9"/>
      <c r="I161" s="1"/>
      <c r="J161" s="12"/>
      <c r="K161" s="9"/>
      <c r="L161" s="9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10"/>
      <c r="AI161" s="1"/>
      <c r="AM161" s="1"/>
      <c r="AN161" s="9"/>
      <c r="AP161" s="4"/>
    </row>
    <row r="162" spans="3:42" ht="12.75">
      <c r="C162" s="1">
        <v>39740</v>
      </c>
      <c r="D162" s="1"/>
      <c r="E162" s="9">
        <f t="shared" si="6"/>
        <v>0</v>
      </c>
      <c r="F162" s="9"/>
      <c r="G162" s="9">
        <f t="shared" si="3"/>
        <v>0</v>
      </c>
      <c r="H162" s="9"/>
      <c r="I162" s="1"/>
      <c r="J162" s="12"/>
      <c r="K162" s="9"/>
      <c r="L162" s="9"/>
      <c r="M162" s="20"/>
      <c r="N162" s="12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10"/>
      <c r="AI162" s="1"/>
      <c r="AM162" s="1"/>
      <c r="AN162" s="9"/>
      <c r="AP162" s="4"/>
    </row>
    <row r="163" spans="3:42" ht="12.75">
      <c r="C163" s="1">
        <v>39741</v>
      </c>
      <c r="D163" s="1"/>
      <c r="E163" s="9">
        <f t="shared" si="6"/>
        <v>1</v>
      </c>
      <c r="F163" s="9"/>
      <c r="G163" s="9">
        <f t="shared" si="3"/>
        <v>1</v>
      </c>
      <c r="H163" s="9"/>
      <c r="I163" s="1"/>
      <c r="J163" s="12"/>
      <c r="K163" s="9"/>
      <c r="L163" s="9"/>
      <c r="M163" s="20"/>
      <c r="N163" s="12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10"/>
      <c r="AI163" s="1"/>
      <c r="AM163" s="1"/>
      <c r="AN163" s="9"/>
      <c r="AP163" s="4"/>
    </row>
    <row r="164" spans="3:42" ht="12.75">
      <c r="C164" s="1">
        <v>39742</v>
      </c>
      <c r="D164" s="1"/>
      <c r="E164" s="9">
        <f t="shared" si="6"/>
        <v>0</v>
      </c>
      <c r="F164" s="9"/>
      <c r="G164" s="9">
        <f t="shared" si="3"/>
        <v>0</v>
      </c>
      <c r="H164" s="9"/>
      <c r="I164" s="1"/>
      <c r="J164" s="12"/>
      <c r="K164" s="9"/>
      <c r="L164" s="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10"/>
      <c r="AI164" s="1"/>
      <c r="AM164" s="1"/>
      <c r="AN164" s="9"/>
      <c r="AP164" s="4"/>
    </row>
    <row r="165" spans="3:42" ht="12.75">
      <c r="C165" s="1">
        <v>39743</v>
      </c>
      <c r="D165" s="1"/>
      <c r="E165" s="9">
        <f t="shared" si="6"/>
        <v>0</v>
      </c>
      <c r="F165" s="9"/>
      <c r="G165" s="9">
        <f t="shared" si="3"/>
        <v>0</v>
      </c>
      <c r="H165" s="9"/>
      <c r="I165" s="1"/>
      <c r="J165" s="12"/>
      <c r="K165" s="9"/>
      <c r="L165" s="9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10"/>
      <c r="AI165" s="1"/>
      <c r="AM165" s="1"/>
      <c r="AN165" s="9"/>
      <c r="AP165" s="4"/>
    </row>
    <row r="166" spans="3:42" ht="12.75">
      <c r="C166" s="1">
        <v>39744</v>
      </c>
      <c r="D166" s="1"/>
      <c r="E166" s="9">
        <f t="shared" si="6"/>
        <v>0</v>
      </c>
      <c r="F166" s="9"/>
      <c r="G166" s="9">
        <f t="shared" si="3"/>
        <v>0</v>
      </c>
      <c r="H166" s="9"/>
      <c r="I166" s="1"/>
      <c r="J166" s="12"/>
      <c r="K166" s="9"/>
      <c r="L166" s="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10"/>
      <c r="AI166" s="1"/>
      <c r="AM166" s="1"/>
      <c r="AN166" s="9"/>
      <c r="AP166" s="4"/>
    </row>
    <row r="167" spans="3:42" ht="12.75">
      <c r="C167" s="1">
        <v>39745</v>
      </c>
      <c r="D167" s="1"/>
      <c r="E167" s="9">
        <f t="shared" si="6"/>
        <v>0</v>
      </c>
      <c r="F167" s="9"/>
      <c r="G167" s="9">
        <f aca="true" t="shared" si="7" ref="G167:G179">COUNTIF($M$5:$AF$97,C167)</f>
        <v>0</v>
      </c>
      <c r="H167" s="9"/>
      <c r="I167" s="1"/>
      <c r="J167" s="12"/>
      <c r="K167" s="9"/>
      <c r="L167" s="9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10"/>
      <c r="AI167" s="1"/>
      <c r="AM167" s="1"/>
      <c r="AN167" s="9"/>
      <c r="AP167" s="4"/>
    </row>
    <row r="168" spans="3:42" ht="12.75">
      <c r="C168" s="1">
        <v>39746</v>
      </c>
      <c r="D168" s="1"/>
      <c r="E168" s="9">
        <f t="shared" si="6"/>
        <v>0</v>
      </c>
      <c r="F168" s="9"/>
      <c r="G168" s="9">
        <f t="shared" si="7"/>
        <v>0</v>
      </c>
      <c r="H168" s="9"/>
      <c r="I168" s="1"/>
      <c r="J168" s="12"/>
      <c r="K168" s="9"/>
      <c r="L168" s="9"/>
      <c r="M168" s="9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10"/>
      <c r="AI168" s="1"/>
      <c r="AM168" s="1"/>
      <c r="AN168" s="9"/>
      <c r="AP168" s="4"/>
    </row>
    <row r="169" spans="3:42" ht="12.75">
      <c r="C169" s="1">
        <v>39747</v>
      </c>
      <c r="D169" s="1"/>
      <c r="E169" s="9">
        <f t="shared" si="6"/>
        <v>2</v>
      </c>
      <c r="F169" s="9"/>
      <c r="G169" s="9">
        <f t="shared" si="7"/>
        <v>0</v>
      </c>
      <c r="H169" s="9"/>
      <c r="I169" s="1"/>
      <c r="J169" s="12"/>
      <c r="K169" s="9"/>
      <c r="L169" s="9"/>
      <c r="M169" s="9"/>
      <c r="N169" s="20"/>
      <c r="O169" s="9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10"/>
      <c r="AI169" s="1"/>
      <c r="AM169" s="1"/>
      <c r="AN169" s="9"/>
      <c r="AP169" s="4"/>
    </row>
    <row r="170" spans="3:42" ht="12.75">
      <c r="C170" s="1">
        <v>39748</v>
      </c>
      <c r="D170" s="1"/>
      <c r="E170" s="9">
        <f t="shared" si="6"/>
        <v>0</v>
      </c>
      <c r="F170" s="9"/>
      <c r="G170" s="9">
        <f t="shared" si="7"/>
        <v>0</v>
      </c>
      <c r="H170" s="9"/>
      <c r="I170" s="1"/>
      <c r="J170" s="12"/>
      <c r="K170" s="9"/>
      <c r="L170" s="9"/>
      <c r="M170" s="9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10"/>
      <c r="AI170" s="1"/>
      <c r="AM170" s="1"/>
      <c r="AN170" s="9"/>
      <c r="AP170" s="4"/>
    </row>
    <row r="171" spans="3:42" ht="12.75">
      <c r="C171" s="1">
        <v>39749</v>
      </c>
      <c r="D171" s="1"/>
      <c r="E171" s="9">
        <f t="shared" si="6"/>
        <v>0</v>
      </c>
      <c r="F171" s="9"/>
      <c r="G171" s="9">
        <f t="shared" si="7"/>
        <v>0</v>
      </c>
      <c r="H171" s="9"/>
      <c r="I171" s="1"/>
      <c r="J171" s="12"/>
      <c r="K171" s="9"/>
      <c r="L171" s="9"/>
      <c r="M171" s="9"/>
      <c r="N171" s="20"/>
      <c r="O171" s="20"/>
      <c r="P171" s="9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10"/>
      <c r="AI171" s="1"/>
      <c r="AM171" s="1"/>
      <c r="AN171" s="9"/>
      <c r="AP171" s="4"/>
    </row>
    <row r="172" spans="3:42" ht="12.75">
      <c r="C172" s="1">
        <v>39750</v>
      </c>
      <c r="D172" s="1"/>
      <c r="E172" s="9">
        <f t="shared" si="6"/>
        <v>0</v>
      </c>
      <c r="F172" s="9"/>
      <c r="G172" s="9">
        <f t="shared" si="7"/>
        <v>0</v>
      </c>
      <c r="H172" s="9"/>
      <c r="I172" s="1"/>
      <c r="J172" s="12"/>
      <c r="K172" s="9"/>
      <c r="L172" s="9"/>
      <c r="M172" s="9"/>
      <c r="N172" s="20"/>
      <c r="O172" s="20"/>
      <c r="P172" s="9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10"/>
      <c r="AI172" s="1"/>
      <c r="AM172" s="1"/>
      <c r="AN172" s="9"/>
      <c r="AP172" s="4"/>
    </row>
    <row r="173" spans="3:42" ht="12.75">
      <c r="C173" s="1">
        <v>39751</v>
      </c>
      <c r="D173" s="1"/>
      <c r="E173" s="9">
        <f t="shared" si="6"/>
        <v>0</v>
      </c>
      <c r="F173" s="9"/>
      <c r="G173" s="9">
        <f t="shared" si="7"/>
        <v>0</v>
      </c>
      <c r="H173" s="9"/>
      <c r="I173" s="1"/>
      <c r="J173" s="12"/>
      <c r="K173" s="9"/>
      <c r="L173" s="9"/>
      <c r="M173" s="9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10"/>
      <c r="AI173" s="1"/>
      <c r="AM173" s="1"/>
      <c r="AN173" s="9"/>
      <c r="AP173" s="4"/>
    </row>
    <row r="174" spans="3:42" ht="12.75">
      <c r="C174" s="1">
        <v>39752</v>
      </c>
      <c r="D174" s="1"/>
      <c r="E174" s="9">
        <f t="shared" si="6"/>
        <v>0</v>
      </c>
      <c r="F174" s="9"/>
      <c r="G174" s="9">
        <f t="shared" si="7"/>
        <v>0</v>
      </c>
      <c r="H174" s="9"/>
      <c r="I174" s="1"/>
      <c r="J174" s="12"/>
      <c r="K174" s="9"/>
      <c r="L174" s="9"/>
      <c r="M174" s="9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10"/>
      <c r="AI174" s="1"/>
      <c r="AM174" s="1"/>
      <c r="AN174" s="9"/>
      <c r="AP174" s="4"/>
    </row>
    <row r="175" spans="3:42" ht="12.75">
      <c r="C175" s="1">
        <v>39753</v>
      </c>
      <c r="D175" s="1"/>
      <c r="E175" s="9">
        <f t="shared" si="6"/>
        <v>0</v>
      </c>
      <c r="F175" s="9"/>
      <c r="G175" s="9">
        <f t="shared" si="7"/>
        <v>0</v>
      </c>
      <c r="H175" s="9"/>
      <c r="I175" s="1"/>
      <c r="J175" s="12"/>
      <c r="K175" s="9"/>
      <c r="L175" s="9"/>
      <c r="M175" s="9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10"/>
      <c r="AI175" s="1"/>
      <c r="AM175" s="1"/>
      <c r="AN175" s="9"/>
      <c r="AP175" s="4"/>
    </row>
    <row r="176" spans="3:42" ht="12.75">
      <c r="C176" s="1">
        <v>39754</v>
      </c>
      <c r="D176" s="1"/>
      <c r="E176" s="9">
        <f t="shared" si="6"/>
        <v>0</v>
      </c>
      <c r="F176" s="9"/>
      <c r="G176" s="9">
        <f t="shared" si="7"/>
        <v>0</v>
      </c>
      <c r="H176" s="9"/>
      <c r="I176" s="1"/>
      <c r="J176" s="12"/>
      <c r="K176" s="9"/>
      <c r="L176" s="9"/>
      <c r="M176" s="9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10"/>
      <c r="AI176" s="1"/>
      <c r="AM176" s="1"/>
      <c r="AN176" s="9"/>
      <c r="AP176" s="4"/>
    </row>
    <row r="177" spans="3:42" ht="12.75">
      <c r="C177" s="1">
        <v>39755</v>
      </c>
      <c r="D177" s="1"/>
      <c r="E177" s="9">
        <f t="shared" si="6"/>
        <v>0</v>
      </c>
      <c r="F177" s="9"/>
      <c r="G177" s="9">
        <f t="shared" si="7"/>
        <v>0</v>
      </c>
      <c r="H177" s="9"/>
      <c r="I177" s="1"/>
      <c r="J177" s="12"/>
      <c r="K177" s="9"/>
      <c r="L177" s="9"/>
      <c r="M177" s="9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10"/>
      <c r="AI177" s="1"/>
      <c r="AM177" s="1"/>
      <c r="AN177" s="9"/>
      <c r="AP177" s="4"/>
    </row>
    <row r="178" spans="3:42" ht="12.75">
      <c r="C178" s="1">
        <v>39756</v>
      </c>
      <c r="D178" s="1"/>
      <c r="E178" s="9">
        <f t="shared" si="6"/>
        <v>0</v>
      </c>
      <c r="F178" s="9"/>
      <c r="G178" s="9">
        <f t="shared" si="7"/>
        <v>0</v>
      </c>
      <c r="H178" s="9"/>
      <c r="I178" s="1"/>
      <c r="J178" s="12"/>
      <c r="K178" s="9"/>
      <c r="L178" s="9"/>
      <c r="M178" s="9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10"/>
      <c r="AI178" s="1"/>
      <c r="AM178" s="1"/>
      <c r="AN178" s="9"/>
      <c r="AP178" s="4"/>
    </row>
    <row r="179" spans="3:42" ht="12.75">
      <c r="C179" s="1">
        <v>39757</v>
      </c>
      <c r="D179" s="1"/>
      <c r="E179" s="9">
        <f t="shared" si="6"/>
        <v>0</v>
      </c>
      <c r="F179" s="9"/>
      <c r="G179" s="9">
        <f t="shared" si="7"/>
        <v>0</v>
      </c>
      <c r="H179" s="9"/>
      <c r="I179" s="1"/>
      <c r="J179" s="12"/>
      <c r="K179" s="9"/>
      <c r="L179" s="9"/>
      <c r="M179" s="9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10"/>
      <c r="AI179" s="1"/>
      <c r="AM179" s="1"/>
      <c r="AN179" s="9"/>
      <c r="AP179" s="4"/>
    </row>
    <row r="180" spans="3:42" ht="12.75">
      <c r="C180" s="1"/>
      <c r="D180" s="1"/>
      <c r="E180" s="9"/>
      <c r="F180" s="9"/>
      <c r="G180" s="9"/>
      <c r="H180" s="9"/>
      <c r="I180" s="12"/>
      <c r="J180" s="12"/>
      <c r="K180" s="9"/>
      <c r="L180" s="9"/>
      <c r="M180" s="9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10"/>
      <c r="AI180" s="1"/>
      <c r="AM180" s="1"/>
      <c r="AN180" s="9"/>
      <c r="AP180" s="4"/>
    </row>
    <row r="181" spans="3:42" ht="12.75">
      <c r="C181" s="1"/>
      <c r="D181" s="1"/>
      <c r="E181" s="9"/>
      <c r="F181" s="9"/>
      <c r="G181" s="9"/>
      <c r="H181" s="9"/>
      <c r="I181" s="12"/>
      <c r="J181" s="12"/>
      <c r="K181" s="9"/>
      <c r="L181" s="9"/>
      <c r="M181" s="9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10"/>
      <c r="AI181" s="1"/>
      <c r="AM181" s="1"/>
      <c r="AN181" s="9"/>
      <c r="AP181" s="4"/>
    </row>
    <row r="182" spans="3:42" ht="12.75">
      <c r="C182" s="1"/>
      <c r="D182" s="1"/>
      <c r="E182" s="9"/>
      <c r="F182" s="9"/>
      <c r="G182" s="9"/>
      <c r="H182" s="9"/>
      <c r="I182" s="12"/>
      <c r="J182" s="12"/>
      <c r="K182" s="9"/>
      <c r="L182" s="9"/>
      <c r="M182" s="9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10"/>
      <c r="AI182" s="1"/>
      <c r="AM182" s="1"/>
      <c r="AN182" s="9"/>
      <c r="AP182" s="4"/>
    </row>
    <row r="183" spans="3:42" ht="12.75">
      <c r="C183" s="1"/>
      <c r="D183" s="1"/>
      <c r="E183" s="1"/>
      <c r="F183" s="1"/>
      <c r="G183" s="1"/>
      <c r="H183" s="1"/>
      <c r="I183" s="4"/>
      <c r="J183" s="4"/>
      <c r="K183" s="1"/>
      <c r="L183" s="1"/>
      <c r="M183" s="1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I183" s="1"/>
      <c r="AM183" s="1"/>
      <c r="AN183" s="9"/>
      <c r="AP183" s="4"/>
    </row>
    <row r="184" spans="3:42" ht="12.75">
      <c r="C184" s="1"/>
      <c r="D184" s="1"/>
      <c r="E184" s="1"/>
      <c r="F184" s="1"/>
      <c r="G184" s="1"/>
      <c r="H184" s="1"/>
      <c r="I184" s="4"/>
      <c r="J184" s="4"/>
      <c r="K184" s="1"/>
      <c r="L184" s="1"/>
      <c r="M184" s="1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I184" s="1"/>
      <c r="AM184" s="1"/>
      <c r="AN184" s="9"/>
      <c r="AP184" s="4"/>
    </row>
    <row r="185" spans="3:42" ht="12.75">
      <c r="C185" s="1"/>
      <c r="D185" s="1"/>
      <c r="E185" s="1"/>
      <c r="F185" s="1"/>
      <c r="G185" s="1"/>
      <c r="H185" s="1"/>
      <c r="I185" s="4"/>
      <c r="J185" s="4"/>
      <c r="K185" s="1"/>
      <c r="L185" s="1"/>
      <c r="M185" s="1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I185" s="1"/>
      <c r="AM185" s="1"/>
      <c r="AN185" s="9"/>
      <c r="AP185" s="4"/>
    </row>
    <row r="186" spans="3:42" ht="12.75">
      <c r="C186" s="1"/>
      <c r="D186" s="1"/>
      <c r="E186" s="1"/>
      <c r="F186" s="1"/>
      <c r="G186" s="1"/>
      <c r="H186" s="1"/>
      <c r="I186" s="4"/>
      <c r="J186" s="4"/>
      <c r="K186" s="1"/>
      <c r="L186" s="1"/>
      <c r="M186" s="1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I186" s="1"/>
      <c r="AM186" s="1"/>
      <c r="AN186" s="9"/>
      <c r="AP186" s="4"/>
    </row>
    <row r="187" spans="3:42" ht="12.75">
      <c r="C187" s="1"/>
      <c r="D187" s="1"/>
      <c r="E187" s="1"/>
      <c r="F187" s="1"/>
      <c r="G187" s="1"/>
      <c r="H187" s="1"/>
      <c r="I187" s="4"/>
      <c r="J187" s="4"/>
      <c r="K187" s="1"/>
      <c r="L187" s="1"/>
      <c r="M187" s="1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I187" s="1"/>
      <c r="AM187" s="1"/>
      <c r="AN187" s="9"/>
      <c r="AP187" s="4"/>
    </row>
    <row r="188" spans="3:42" ht="12.75">
      <c r="C188" s="1"/>
      <c r="D188" s="1"/>
      <c r="E188" s="1"/>
      <c r="F188" s="1"/>
      <c r="G188" s="1"/>
      <c r="H188" s="1"/>
      <c r="I188" s="4"/>
      <c r="J188" s="4"/>
      <c r="K188" s="1"/>
      <c r="L188" s="1"/>
      <c r="M188" s="1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I188" s="1"/>
      <c r="AM188" s="1"/>
      <c r="AN188" s="9"/>
      <c r="AP188" s="4"/>
    </row>
    <row r="189" spans="3:42" ht="12.75">
      <c r="C189" s="1"/>
      <c r="D189" s="1"/>
      <c r="E189" s="1"/>
      <c r="F189" s="1"/>
      <c r="G189" s="1"/>
      <c r="H189" s="1"/>
      <c r="I189" s="4"/>
      <c r="J189" s="4"/>
      <c r="K189" s="1"/>
      <c r="L189" s="1"/>
      <c r="M189" s="1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I189" s="1"/>
      <c r="AM189" s="1"/>
      <c r="AN189" s="9"/>
      <c r="AP189" s="4"/>
    </row>
    <row r="190" spans="3:42" ht="12.75">
      <c r="C190" s="1"/>
      <c r="D190" s="1"/>
      <c r="E190" s="1"/>
      <c r="F190" s="1"/>
      <c r="G190" s="1"/>
      <c r="H190" s="1"/>
      <c r="I190" s="4"/>
      <c r="J190" s="4"/>
      <c r="K190" s="1"/>
      <c r="L190" s="1"/>
      <c r="M190" s="1"/>
      <c r="N190" s="1"/>
      <c r="O190" s="10"/>
      <c r="P190" s="10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I190" s="1"/>
      <c r="AM190" s="1"/>
      <c r="AN190" s="9"/>
      <c r="AP190" s="4"/>
    </row>
    <row r="191" spans="3:42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0"/>
      <c r="P191" s="10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I191" s="1"/>
      <c r="AM191" s="1"/>
      <c r="AN191" s="9"/>
      <c r="AP191" s="4"/>
    </row>
    <row r="192" spans="3:42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I192" s="1"/>
      <c r="AM192" s="1"/>
      <c r="AN192" s="9"/>
      <c r="AP192" s="4"/>
    </row>
    <row r="193" spans="3:42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I193" s="1"/>
      <c r="AM193" s="1"/>
      <c r="AN193" s="9"/>
      <c r="AP193" s="4"/>
    </row>
    <row r="194" spans="35:42" ht="12.75">
      <c r="AI194" s="1"/>
      <c r="AM194" s="1"/>
      <c r="AN194" s="9"/>
      <c r="AP194" s="4"/>
    </row>
    <row r="195" spans="35:42" ht="12.75">
      <c r="AI195" s="1"/>
      <c r="AM195" s="1"/>
      <c r="AN195" s="9"/>
      <c r="AP195" s="4"/>
    </row>
    <row r="196" spans="35:42" ht="12.75">
      <c r="AI196" s="1"/>
      <c r="AM196" s="1"/>
      <c r="AN196" s="9"/>
      <c r="AP196" s="4"/>
    </row>
    <row r="197" spans="35:42" ht="12.75">
      <c r="AI197" s="1"/>
      <c r="AM197" s="1"/>
      <c r="AN197" s="9"/>
      <c r="AP197" s="4"/>
    </row>
    <row r="198" spans="35:42" ht="12.75">
      <c r="AI198" s="1"/>
      <c r="AM198" s="1"/>
      <c r="AN198" s="9"/>
      <c r="AP198" s="4"/>
    </row>
    <row r="199" spans="35:42" ht="12.75">
      <c r="AI199" s="1"/>
      <c r="AM199" s="1"/>
      <c r="AN199" s="9"/>
      <c r="AP199" s="4"/>
    </row>
    <row r="200" spans="35:42" ht="12.75">
      <c r="AI200" s="1"/>
      <c r="AM200" s="1"/>
      <c r="AN200" s="9"/>
      <c r="AP200" s="4"/>
    </row>
    <row r="201" spans="35:42" ht="12.75">
      <c r="AI201" s="1"/>
      <c r="AM201" s="1"/>
      <c r="AN201" s="9"/>
      <c r="AP201" s="4"/>
    </row>
    <row r="202" spans="35:42" ht="12.75">
      <c r="AI202" s="1"/>
      <c r="AM202" s="1"/>
      <c r="AN202" s="9"/>
      <c r="AP202" s="4"/>
    </row>
    <row r="203" spans="35:42" ht="12.75">
      <c r="AI203" s="1"/>
      <c r="AM203" s="1"/>
      <c r="AN203" s="9"/>
      <c r="AP203" s="4"/>
    </row>
    <row r="204" spans="35:42" ht="12.75">
      <c r="AI204" s="1"/>
      <c r="AM204" s="1"/>
      <c r="AN204" s="9"/>
      <c r="AP204" s="4"/>
    </row>
    <row r="205" spans="35:42" ht="12.75">
      <c r="AI205" s="1"/>
      <c r="AM205" s="1"/>
      <c r="AN205" s="9"/>
      <c r="AP205" s="4"/>
    </row>
    <row r="206" spans="35:42" ht="12.75">
      <c r="AI206" s="1"/>
      <c r="AP206" s="4"/>
    </row>
    <row r="207" spans="35:42" ht="12.75">
      <c r="AI207" s="1"/>
      <c r="AP207" s="4"/>
    </row>
    <row r="208" spans="35:42" ht="12.75">
      <c r="AI208" s="1"/>
      <c r="AP208" s="4"/>
    </row>
    <row r="209" spans="35:42" ht="12.75">
      <c r="AI209" s="1"/>
      <c r="AP209" s="4"/>
    </row>
    <row r="210" spans="35:42" ht="12.75">
      <c r="AI210" s="1"/>
      <c r="AP210" s="4"/>
    </row>
    <row r="211" spans="35:42" ht="12.75">
      <c r="AI211" s="1"/>
      <c r="AP211" s="4"/>
    </row>
    <row r="212" spans="35:42" ht="12.75">
      <c r="AI212" s="1"/>
      <c r="AP212" s="4"/>
    </row>
    <row r="213" spans="35:42" ht="12.75">
      <c r="AI213" s="1"/>
      <c r="AP213" s="4"/>
    </row>
    <row r="214" spans="35:42" ht="12.75">
      <c r="AI214" s="1"/>
      <c r="AP214" s="4"/>
    </row>
    <row r="215" spans="35:42" ht="12.75">
      <c r="AI215" s="1"/>
      <c r="AP215" s="4"/>
    </row>
    <row r="216" spans="35:42" ht="12.75">
      <c r="AI216" s="1"/>
      <c r="AP216" s="4"/>
    </row>
    <row r="217" spans="35:42" ht="12.75">
      <c r="AI217" s="1"/>
      <c r="AP217" s="4"/>
    </row>
    <row r="218" spans="35:42" ht="12.75">
      <c r="AI218" s="1"/>
      <c r="AP218" s="4"/>
    </row>
    <row r="219" spans="35:42" ht="12.75">
      <c r="AI219" s="1"/>
      <c r="AP219" s="4"/>
    </row>
    <row r="220" spans="35:42" ht="12.75">
      <c r="AI220" s="1"/>
      <c r="AP220" s="4"/>
    </row>
    <row r="221" spans="35:42" ht="12.75">
      <c r="AI221" s="1"/>
      <c r="AP221" s="4"/>
    </row>
    <row r="222" spans="35:42" ht="12.75">
      <c r="AI222" s="1"/>
      <c r="AP222" s="4"/>
    </row>
    <row r="223" spans="35:42" ht="12.75">
      <c r="AI223" s="1"/>
      <c r="AP223" s="4"/>
    </row>
    <row r="224" spans="35:42" ht="12.75">
      <c r="AI224" s="1"/>
      <c r="AP224" s="4"/>
    </row>
    <row r="225" spans="35:42" ht="12.75">
      <c r="AI225" s="1"/>
      <c r="AP225" s="4"/>
    </row>
    <row r="226" spans="35:42" ht="12.75">
      <c r="AI226" s="1"/>
      <c r="AP226" s="4"/>
    </row>
    <row r="227" spans="35:42" ht="12.75">
      <c r="AI227" s="1"/>
      <c r="AP227" s="4"/>
    </row>
    <row r="228" spans="35:42" ht="12.75">
      <c r="AI228" s="1"/>
      <c r="AP228" s="4"/>
    </row>
    <row r="229" spans="35:42" ht="12.75">
      <c r="AI229" s="1"/>
      <c r="AP229" s="4"/>
    </row>
    <row r="230" spans="35:42" ht="12.75">
      <c r="AI230" s="1"/>
      <c r="AP230" s="4"/>
    </row>
    <row r="231" spans="35:42" ht="12.75">
      <c r="AI231" s="1"/>
      <c r="AP231" s="4"/>
    </row>
    <row r="232" spans="35:42" ht="12.75">
      <c r="AI232" s="1"/>
      <c r="AP232" s="4"/>
    </row>
    <row r="233" spans="35:42" ht="12.75">
      <c r="AI233" s="1"/>
      <c r="AP233" s="4"/>
    </row>
    <row r="234" spans="35:42" ht="12.75">
      <c r="AI234" s="1"/>
      <c r="AP234" s="4"/>
    </row>
    <row r="235" spans="35:42" ht="12.75">
      <c r="AI235" s="1"/>
      <c r="AP235" s="4"/>
    </row>
    <row r="236" spans="35:42" ht="12.75">
      <c r="AI236" s="1"/>
      <c r="AP236" s="4"/>
    </row>
    <row r="237" spans="35:42" ht="12.75">
      <c r="AI237" s="1"/>
      <c r="AP237" s="4"/>
    </row>
    <row r="238" spans="35:42" ht="12.75">
      <c r="AI238" s="1"/>
      <c r="AP238" s="4"/>
    </row>
    <row r="239" spans="35:42" ht="12.75">
      <c r="AI239" s="1"/>
      <c r="AP239" s="4"/>
    </row>
    <row r="240" spans="35:42" ht="12.75">
      <c r="AI240" s="1"/>
      <c r="AP240" s="4"/>
    </row>
    <row r="241" spans="35:42" ht="12.75">
      <c r="AI241" s="1"/>
      <c r="AP241" s="4"/>
    </row>
    <row r="242" spans="35:42" ht="12.75">
      <c r="AI242" s="1"/>
      <c r="AP242" s="4"/>
    </row>
    <row r="243" spans="35:42" ht="12.75">
      <c r="AI243" s="1"/>
      <c r="AP243" s="4"/>
    </row>
    <row r="244" spans="35:42" ht="12.75">
      <c r="AI244" s="1"/>
      <c r="AP244" s="4"/>
    </row>
    <row r="245" spans="35:42" ht="12.75">
      <c r="AI245" s="1"/>
      <c r="AP245" s="4"/>
    </row>
    <row r="246" spans="35:42" ht="12.75">
      <c r="AI246" s="1"/>
      <c r="AP246" s="4"/>
    </row>
    <row r="247" spans="35:42" ht="12.75">
      <c r="AI247" s="1"/>
      <c r="AP247" s="4"/>
    </row>
    <row r="248" spans="35:42" ht="12.75">
      <c r="AI248" s="1"/>
      <c r="AP248" s="4"/>
    </row>
    <row r="249" spans="35:42" ht="12.75">
      <c r="AI249" s="1"/>
      <c r="AP249" s="4"/>
    </row>
    <row r="250" spans="35:42" ht="12.75">
      <c r="AI250" s="1"/>
      <c r="AP250" s="4"/>
    </row>
    <row r="251" spans="35:42" ht="12.75">
      <c r="AI251" s="1"/>
      <c r="AP251" s="4"/>
    </row>
    <row r="252" spans="35:42" ht="12.75">
      <c r="AI252" s="1"/>
      <c r="AP252" s="4"/>
    </row>
    <row r="253" spans="35:42" ht="12.75">
      <c r="AI253" s="1"/>
      <c r="AP253" s="4"/>
    </row>
    <row r="254" spans="35:42" ht="12.75">
      <c r="AI254" s="1"/>
      <c r="AP254" s="4"/>
    </row>
    <row r="255" spans="35:42" ht="12.75">
      <c r="AI255" s="1"/>
      <c r="AP255" s="4"/>
    </row>
    <row r="256" spans="35:42" ht="12.75">
      <c r="AI256" s="1"/>
      <c r="AP256" s="4"/>
    </row>
    <row r="257" spans="35:42" ht="12.75">
      <c r="AI257" s="1"/>
      <c r="AP257" s="4"/>
    </row>
    <row r="258" spans="35:42" ht="12.75">
      <c r="AI258" s="1"/>
      <c r="AP258" s="4"/>
    </row>
    <row r="259" spans="35:42" ht="12.75">
      <c r="AI259" s="1"/>
      <c r="AP259" s="4"/>
    </row>
    <row r="260" spans="35:42" ht="12.75">
      <c r="AI260" s="1"/>
      <c r="AP260" s="4"/>
    </row>
    <row r="261" spans="35:42" ht="12.75">
      <c r="AI261" s="1"/>
      <c r="AP261" s="4"/>
    </row>
    <row r="262" spans="35:42" ht="12.75">
      <c r="AI262" s="1"/>
      <c r="AP262" s="4"/>
    </row>
    <row r="263" spans="35:42" ht="12.75">
      <c r="AI263" s="1"/>
      <c r="AP263" s="4"/>
    </row>
    <row r="264" spans="35:42" ht="12.75">
      <c r="AI264" s="1"/>
      <c r="AP264" s="4"/>
    </row>
    <row r="265" spans="35:42" ht="12.75">
      <c r="AI265" s="1"/>
      <c r="AP265" s="4"/>
    </row>
    <row r="266" spans="35:42" ht="12.75">
      <c r="AI266" s="1"/>
      <c r="AP266" s="4"/>
    </row>
    <row r="267" spans="35:42" ht="12.75">
      <c r="AI267" s="1"/>
      <c r="AP267" s="4"/>
    </row>
    <row r="268" spans="35:42" ht="12.75">
      <c r="AI268" s="1"/>
      <c r="AP268" s="4"/>
    </row>
    <row r="269" spans="35:42" ht="12.75">
      <c r="AI269" s="1"/>
      <c r="AP269" s="4"/>
    </row>
    <row r="270" spans="35:42" ht="12.75">
      <c r="AI270" s="1"/>
      <c r="AP270" s="4"/>
    </row>
    <row r="271" ht="12.75">
      <c r="AI271" s="1"/>
    </row>
    <row r="272" ht="12.75">
      <c r="AI272" s="1"/>
    </row>
    <row r="273" ht="12.75">
      <c r="AI273" s="1"/>
    </row>
    <row r="274" ht="12.75">
      <c r="AI274" s="1"/>
    </row>
    <row r="275" ht="12.75">
      <c r="AI275" s="1"/>
    </row>
    <row r="276" ht="12.75">
      <c r="AI276" s="1"/>
    </row>
    <row r="277" ht="12.75">
      <c r="AI277" s="1"/>
    </row>
    <row r="278" ht="12.75">
      <c r="AI278" s="1"/>
    </row>
    <row r="279" ht="12.75">
      <c r="AI279" s="1"/>
    </row>
    <row r="280" ht="12.75">
      <c r="AI280" s="1"/>
    </row>
    <row r="281" ht="12.75">
      <c r="AI281" s="1"/>
    </row>
    <row r="282" ht="12.75">
      <c r="AI282" s="1"/>
    </row>
    <row r="283" ht="12.75">
      <c r="AI283" s="1"/>
    </row>
    <row r="284" ht="12.75">
      <c r="AI284" s="1"/>
    </row>
    <row r="285" ht="12.75">
      <c r="AI285" s="1"/>
    </row>
    <row r="286" ht="12.75">
      <c r="AI286" s="1"/>
    </row>
    <row r="287" ht="12.75">
      <c r="AI287" s="1"/>
    </row>
    <row r="288" ht="12.75">
      <c r="AI288" s="1"/>
    </row>
    <row r="289" ht="12.75">
      <c r="AI289" s="1"/>
    </row>
    <row r="290" ht="12.75">
      <c r="AI290" s="1"/>
    </row>
    <row r="291" ht="12.75">
      <c r="AI291" s="1"/>
    </row>
    <row r="292" ht="12.75">
      <c r="AI292" s="1"/>
    </row>
    <row r="293" ht="12.75">
      <c r="AI293" s="1"/>
    </row>
    <row r="294" ht="12.75">
      <c r="AI294" s="1"/>
    </row>
    <row r="295" ht="12.75">
      <c r="AI295" s="1"/>
    </row>
    <row r="296" ht="12.75">
      <c r="AI296" s="1"/>
    </row>
    <row r="297" ht="12.75">
      <c r="AI297" s="1"/>
    </row>
    <row r="298" ht="12.75">
      <c r="AI298" s="1"/>
    </row>
    <row r="299" ht="12.75">
      <c r="AI299" s="1"/>
    </row>
    <row r="300" ht="12.75">
      <c r="AI300" s="1"/>
    </row>
    <row r="301" ht="12.75">
      <c r="AI301" s="1"/>
    </row>
    <row r="302" ht="12.75">
      <c r="AI302" s="1"/>
    </row>
    <row r="303" ht="12.75">
      <c r="AI303" s="1"/>
    </row>
    <row r="304" ht="12.75">
      <c r="AI304" s="1"/>
    </row>
    <row r="305" ht="12.75">
      <c r="AI305" s="1"/>
    </row>
    <row r="306" ht="12.75">
      <c r="AI306" s="1"/>
    </row>
    <row r="307" ht="12.75">
      <c r="AI307" s="1"/>
    </row>
    <row r="308" ht="12.75">
      <c r="AI308" s="1"/>
    </row>
    <row r="309" ht="12.75">
      <c r="AI309" s="1"/>
    </row>
    <row r="310" ht="12.75">
      <c r="AI310" s="1"/>
    </row>
    <row r="311" ht="12.75">
      <c r="AI311" s="1"/>
    </row>
    <row r="312" ht="12.75">
      <c r="AI312" s="1"/>
    </row>
    <row r="313" ht="12.75">
      <c r="AI313" s="1"/>
    </row>
    <row r="314" ht="12.75">
      <c r="AI314" s="1"/>
    </row>
    <row r="315" ht="12.75">
      <c r="AI315" s="1"/>
    </row>
    <row r="316" ht="12.75">
      <c r="AI316" s="1"/>
    </row>
    <row r="317" ht="12.75">
      <c r="AI317" s="1"/>
    </row>
    <row r="318" ht="12.75">
      <c r="AI318" s="1"/>
    </row>
    <row r="319" ht="12.75">
      <c r="AI319" s="1"/>
    </row>
    <row r="320" ht="12.75">
      <c r="AI320" s="1"/>
    </row>
    <row r="321" ht="12.75">
      <c r="AI321" s="1"/>
    </row>
    <row r="322" ht="12.75">
      <c r="AI322" s="1"/>
    </row>
    <row r="323" ht="12.75">
      <c r="AI323" s="1"/>
    </row>
    <row r="324" ht="12.75">
      <c r="AI324" s="1"/>
    </row>
    <row r="325" ht="12.75">
      <c r="AI325" s="1"/>
    </row>
    <row r="326" ht="12.75">
      <c r="AI326" s="1"/>
    </row>
    <row r="327" ht="12.75">
      <c r="AI327" s="1"/>
    </row>
    <row r="328" ht="12.75">
      <c r="AI328" s="1"/>
    </row>
    <row r="329" ht="12.75">
      <c r="AI329" s="1"/>
    </row>
    <row r="330" ht="12.75">
      <c r="AI330" s="1"/>
    </row>
    <row r="331" ht="12.75">
      <c r="AI331" s="1"/>
    </row>
    <row r="332" ht="12.75">
      <c r="AI332" s="1"/>
    </row>
    <row r="333" ht="12.75">
      <c r="AI333" s="1"/>
    </row>
    <row r="334" ht="12.75">
      <c r="AI334" s="1"/>
    </row>
    <row r="335" ht="12.75">
      <c r="AI335" s="1"/>
    </row>
    <row r="336" ht="12.75">
      <c r="AI336" s="1"/>
    </row>
    <row r="337" ht="12.75">
      <c r="AI337" s="1"/>
    </row>
    <row r="338" ht="12.75">
      <c r="AI338" s="1"/>
    </row>
    <row r="339" ht="12.75">
      <c r="AI339" s="1"/>
    </row>
    <row r="340" ht="12.75">
      <c r="AI340" s="1"/>
    </row>
    <row r="341" ht="12.75">
      <c r="AI341" s="1"/>
    </row>
    <row r="342" ht="12.75">
      <c r="AI342" s="1"/>
    </row>
    <row r="343" ht="12.75">
      <c r="AI343" s="1"/>
    </row>
    <row r="344" ht="12.75">
      <c r="AI344" s="1"/>
    </row>
    <row r="345" ht="12.75">
      <c r="AI345" s="1"/>
    </row>
    <row r="346" ht="12.75">
      <c r="AI346" s="1"/>
    </row>
    <row r="347" ht="12.75">
      <c r="AI347" s="1"/>
    </row>
    <row r="348" ht="12.75">
      <c r="AI348" s="1"/>
    </row>
    <row r="349" ht="12.75">
      <c r="AI349" s="1"/>
    </row>
    <row r="350" ht="12.75">
      <c r="AI350" s="1"/>
    </row>
    <row r="351" ht="12.75">
      <c r="AI351" s="1"/>
    </row>
    <row r="352" ht="12.75">
      <c r="AI352" s="1"/>
    </row>
    <row r="353" ht="12.75">
      <c r="AI353" s="1"/>
    </row>
    <row r="354" ht="12.75">
      <c r="AI354" s="1"/>
    </row>
    <row r="355" ht="12.75">
      <c r="AI355" s="1"/>
    </row>
    <row r="356" ht="12.75">
      <c r="AI356" s="1"/>
    </row>
    <row r="357" ht="12.75">
      <c r="AI357" s="1"/>
    </row>
    <row r="358" ht="12.75">
      <c r="AI358" s="1"/>
    </row>
    <row r="359" ht="12.75">
      <c r="AI359" s="1"/>
    </row>
    <row r="360" ht="12.75">
      <c r="AI360" s="1"/>
    </row>
    <row r="361" ht="12.75">
      <c r="AI361" s="1"/>
    </row>
    <row r="362" ht="12.75">
      <c r="AI362" s="1"/>
    </row>
    <row r="363" ht="12.75">
      <c r="AI363" s="1"/>
    </row>
    <row r="364" ht="12.75">
      <c r="AI364" s="1"/>
    </row>
    <row r="365" ht="12.75">
      <c r="AI365" s="1"/>
    </row>
    <row r="366" ht="12.75">
      <c r="AI366" s="1"/>
    </row>
    <row r="367" ht="12.75">
      <c r="AI367" s="1"/>
    </row>
    <row r="368" ht="12.75">
      <c r="AI368" s="1"/>
    </row>
    <row r="369" ht="12.75">
      <c r="AI369" s="1"/>
    </row>
    <row r="370" ht="12.75">
      <c r="AI370" s="1"/>
    </row>
    <row r="371" ht="12.75">
      <c r="AI371" s="1"/>
    </row>
    <row r="372" ht="12.75">
      <c r="AI372" s="1"/>
    </row>
    <row r="373" ht="12.75">
      <c r="AI373" s="1"/>
    </row>
    <row r="374" ht="12.75">
      <c r="AI374" s="1"/>
    </row>
    <row r="375" ht="12.75">
      <c r="AI375" s="1"/>
    </row>
    <row r="376" ht="12.75">
      <c r="AI376" s="1"/>
    </row>
    <row r="377" ht="12.75">
      <c r="AI377" s="1"/>
    </row>
    <row r="378" ht="12.75">
      <c r="AI378" s="1"/>
    </row>
    <row r="379" ht="12.75">
      <c r="AI379" s="1"/>
    </row>
    <row r="380" ht="12.75">
      <c r="AI380" s="1"/>
    </row>
    <row r="381" ht="12.75">
      <c r="AI381" s="1"/>
    </row>
    <row r="382" ht="12.75">
      <c r="AI382" s="1"/>
    </row>
    <row r="383" ht="12.75">
      <c r="AI383" s="1"/>
    </row>
    <row r="384" ht="12.75">
      <c r="AI384" s="1"/>
    </row>
    <row r="385" ht="12.75">
      <c r="AI385" s="1"/>
    </row>
    <row r="386" ht="12.75">
      <c r="AI386" s="1"/>
    </row>
    <row r="387" ht="12.75">
      <c r="AI387" s="1"/>
    </row>
    <row r="388" ht="12.75">
      <c r="AI388" s="1"/>
    </row>
    <row r="389" ht="12.75">
      <c r="AI389" s="1"/>
    </row>
    <row r="390" ht="12.75">
      <c r="AI390" s="1"/>
    </row>
    <row r="391" ht="12.75">
      <c r="AI391" s="1"/>
    </row>
    <row r="392" ht="12.75">
      <c r="AI392" s="1"/>
    </row>
    <row r="393" ht="12.75">
      <c r="AI393" s="1"/>
    </row>
    <row r="394" ht="12.75">
      <c r="AI394" s="1"/>
    </row>
    <row r="395" ht="12.75">
      <c r="AI395" s="1"/>
    </row>
    <row r="396" ht="12.75">
      <c r="AI396" s="1"/>
    </row>
    <row r="397" ht="12.75">
      <c r="AI397" s="1"/>
    </row>
    <row r="398" ht="12.75">
      <c r="AI398" s="1"/>
    </row>
    <row r="399" ht="12.75">
      <c r="AI399" s="1"/>
    </row>
    <row r="400" ht="12.75">
      <c r="AI400" s="1"/>
    </row>
    <row r="401" ht="12.75">
      <c r="AI401" s="1"/>
    </row>
    <row r="402" ht="12.75">
      <c r="AI402" s="1"/>
    </row>
    <row r="403" ht="12.75">
      <c r="AI403" s="1"/>
    </row>
    <row r="404" ht="12.75">
      <c r="AI404" s="1"/>
    </row>
    <row r="405" ht="12.75">
      <c r="AI405" s="1"/>
    </row>
    <row r="406" ht="12.75">
      <c r="AI406" s="1"/>
    </row>
    <row r="407" ht="12.75">
      <c r="AI407" s="1"/>
    </row>
    <row r="408" ht="12.75">
      <c r="AI408" s="1"/>
    </row>
    <row r="409" ht="12.75">
      <c r="AI409" s="1"/>
    </row>
    <row r="410" ht="12.75">
      <c r="AI410" s="1"/>
    </row>
    <row r="411" ht="12.75">
      <c r="AI411" s="1"/>
    </row>
    <row r="412" ht="12.75">
      <c r="AI412" s="1"/>
    </row>
    <row r="413" ht="12.75">
      <c r="AI413" s="1"/>
    </row>
    <row r="414" ht="12.75">
      <c r="AI414" s="1"/>
    </row>
    <row r="415" ht="12.75">
      <c r="AI415" s="1"/>
    </row>
    <row r="416" ht="12.75">
      <c r="AI416" s="1"/>
    </row>
    <row r="417" ht="12.75">
      <c r="AI417" s="1"/>
    </row>
    <row r="418" ht="12.75">
      <c r="AI418" s="1"/>
    </row>
    <row r="419" ht="12.75">
      <c r="AI419" s="1"/>
    </row>
    <row r="420" ht="12.75">
      <c r="AI420" s="1"/>
    </row>
    <row r="421" ht="12.75">
      <c r="AI421" s="1"/>
    </row>
    <row r="422" ht="12.75">
      <c r="AI422" s="1"/>
    </row>
    <row r="423" ht="12.75">
      <c r="AI423" s="1"/>
    </row>
    <row r="424" ht="12.75">
      <c r="AI424" s="1"/>
    </row>
    <row r="425" ht="12.75">
      <c r="AI425" s="1"/>
    </row>
    <row r="426" ht="12.75">
      <c r="AI426" s="1"/>
    </row>
    <row r="427" ht="12.75">
      <c r="AI427" s="1"/>
    </row>
    <row r="428" ht="12.75">
      <c r="AI428" s="1"/>
    </row>
    <row r="429" ht="12.75">
      <c r="AI429" s="1"/>
    </row>
    <row r="430" ht="12.75">
      <c r="AI430" s="1"/>
    </row>
    <row r="431" ht="12.75">
      <c r="AI431" s="1"/>
    </row>
    <row r="432" ht="12.75">
      <c r="AI432" s="1"/>
    </row>
    <row r="433" ht="12.75">
      <c r="AI433" s="1"/>
    </row>
    <row r="434" ht="12.75">
      <c r="AI434" s="1"/>
    </row>
    <row r="435" ht="12.75">
      <c r="AI435" s="1"/>
    </row>
    <row r="436" ht="12.75">
      <c r="AI436" s="1"/>
    </row>
    <row r="437" ht="12.75">
      <c r="AI437" s="1"/>
    </row>
    <row r="438" ht="12.75">
      <c r="AI438" s="1"/>
    </row>
    <row r="439" ht="12.75">
      <c r="AI439" s="1"/>
    </row>
    <row r="440" ht="12.75">
      <c r="AI440" s="1"/>
    </row>
    <row r="441" ht="12.75">
      <c r="AI441" s="1"/>
    </row>
    <row r="442" ht="12.75">
      <c r="AI442" s="1"/>
    </row>
    <row r="443" ht="12.75">
      <c r="AI443" s="1"/>
    </row>
    <row r="444" ht="12.75">
      <c r="AI444" s="1"/>
    </row>
    <row r="445" ht="12.75">
      <c r="AI445" s="1"/>
    </row>
    <row r="446" ht="12.75">
      <c r="AI446" s="1"/>
    </row>
    <row r="447" ht="12.75">
      <c r="AI447" s="1"/>
    </row>
    <row r="448" ht="12.75">
      <c r="AI448" s="1"/>
    </row>
    <row r="449" ht="12.75">
      <c r="AI449" s="1"/>
    </row>
    <row r="450" ht="12.75">
      <c r="AI450" s="1"/>
    </row>
    <row r="451" ht="12.75">
      <c r="AI451" s="1"/>
    </row>
    <row r="452" ht="12.75">
      <c r="AI452" s="1"/>
    </row>
    <row r="453" ht="12.75">
      <c r="AI453" s="1"/>
    </row>
    <row r="454" ht="12.75">
      <c r="AI454" s="1"/>
    </row>
    <row r="455" ht="12.75">
      <c r="AI455" s="1"/>
    </row>
    <row r="456" ht="12.75">
      <c r="AI456" s="1"/>
    </row>
    <row r="457" ht="12.75">
      <c r="AI457" s="1"/>
    </row>
    <row r="458" ht="12.75">
      <c r="AI458" s="1"/>
    </row>
    <row r="459" ht="12.75">
      <c r="AI459" s="1"/>
    </row>
    <row r="460" ht="12.75">
      <c r="AI460" s="1"/>
    </row>
    <row r="461" ht="12.75">
      <c r="AI461" s="1"/>
    </row>
    <row r="462" ht="12.75">
      <c r="AI462" s="1"/>
    </row>
    <row r="463" ht="12.75">
      <c r="AI463" s="1"/>
    </row>
    <row r="464" ht="12.75">
      <c r="AI464" s="1"/>
    </row>
    <row r="465" ht="12.75">
      <c r="AI465" s="1"/>
    </row>
    <row r="466" ht="12.75">
      <c r="AI466" s="1"/>
    </row>
    <row r="467" ht="12.75">
      <c r="AI467" s="1"/>
    </row>
    <row r="468" ht="12.75">
      <c r="AI468" s="1"/>
    </row>
    <row r="469" ht="12.75">
      <c r="AI469" s="1"/>
    </row>
    <row r="470" ht="12.75">
      <c r="AI470" s="1"/>
    </row>
    <row r="471" ht="12.75">
      <c r="AI471" s="1"/>
    </row>
    <row r="472" ht="12.75">
      <c r="AI472" s="1"/>
    </row>
    <row r="473" ht="12.75">
      <c r="AI473" s="1"/>
    </row>
    <row r="474" ht="12.75">
      <c r="AI474" s="1"/>
    </row>
    <row r="475" ht="12.75">
      <c r="AI475" s="1"/>
    </row>
  </sheetData>
  <sheetProtection/>
  <printOptions/>
  <pageMargins left="0.29" right="0.75" top="0.27" bottom="0.24" header="0.5" footer="0.5"/>
  <pageSetup fitToHeight="1" fitToWidth="1" horizontalDpi="600" verticalDpi="6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F670"/>
  <sheetViews>
    <sheetView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18" sqref="K218"/>
    </sheetView>
  </sheetViews>
  <sheetFormatPr defaultColWidth="9.140625" defaultRowHeight="12.75"/>
  <cols>
    <col min="1" max="1" width="2.421875" style="0" customWidth="1"/>
    <col min="2" max="2" width="16.421875" style="0" customWidth="1"/>
    <col min="3" max="8" width="7.7109375" style="0" customWidth="1"/>
    <col min="9" max="9" width="10.7109375" style="0" customWidth="1"/>
    <col min="10" max="16" width="7.7109375" style="0" customWidth="1"/>
    <col min="17" max="17" width="9.8515625" style="0" customWidth="1"/>
    <col min="18" max="19" width="7.7109375" style="0" customWidth="1"/>
    <col min="20" max="20" width="10.00390625" style="0" customWidth="1"/>
    <col min="21" max="24" width="7.7109375" style="0" customWidth="1"/>
    <col min="25" max="25" width="9.7109375" style="0" customWidth="1"/>
    <col min="26" max="28" width="7.7109375" style="0" customWidth="1"/>
    <col min="29" max="29" width="9.57421875" style="0" customWidth="1"/>
    <col min="30" max="30" width="10.28125" style="0" customWidth="1"/>
    <col min="31" max="32" width="9.8515625" style="0" customWidth="1"/>
    <col min="33" max="33" width="9.421875" style="0" bestFit="1" customWidth="1"/>
    <col min="34" max="35" width="8.00390625" style="0" customWidth="1"/>
    <col min="36" max="36" width="9.00390625" style="0" customWidth="1"/>
    <col min="37" max="38" width="8.00390625" style="0" customWidth="1"/>
    <col min="39" max="39" width="8.7109375" style="0" customWidth="1"/>
    <col min="40" max="60" width="8.00390625" style="0" customWidth="1"/>
    <col min="63" max="63" width="10.421875" style="0" bestFit="1" customWidth="1"/>
    <col min="68" max="68" width="11.00390625" style="0" customWidth="1"/>
    <col min="69" max="69" width="10.8515625" style="0" customWidth="1"/>
    <col min="70" max="70" width="9.140625" style="1" customWidth="1"/>
    <col min="74" max="74" width="17.421875" style="0" customWidth="1"/>
  </cols>
  <sheetData>
    <row r="2" spans="3:70" s="7" customFormat="1" ht="15.75">
      <c r="C2" s="8" t="s">
        <v>0</v>
      </c>
      <c r="BR2" s="6"/>
    </row>
    <row r="3" spans="3:82" s="7" customFormat="1" ht="15.75">
      <c r="C3" s="7">
        <v>1870</v>
      </c>
      <c r="D3" s="7">
        <v>1871</v>
      </c>
      <c r="E3" s="7">
        <v>1872</v>
      </c>
      <c r="F3" s="7">
        <v>1873</v>
      </c>
      <c r="G3" s="7">
        <v>1874</v>
      </c>
      <c r="H3" s="7">
        <v>1875</v>
      </c>
      <c r="I3" s="7">
        <v>1876</v>
      </c>
      <c r="J3" s="7">
        <v>1877</v>
      </c>
      <c r="K3" s="7">
        <v>1878</v>
      </c>
      <c r="L3" s="7">
        <v>1879</v>
      </c>
      <c r="M3" s="7">
        <v>1880</v>
      </c>
      <c r="N3" s="7">
        <v>1881</v>
      </c>
      <c r="O3" s="7">
        <v>1882</v>
      </c>
      <c r="P3" s="7">
        <v>1883</v>
      </c>
      <c r="Q3" s="7">
        <v>1884</v>
      </c>
      <c r="R3" s="7">
        <v>1885</v>
      </c>
      <c r="S3" s="7">
        <v>1886</v>
      </c>
      <c r="T3" s="7">
        <v>1887</v>
      </c>
      <c r="U3" s="7">
        <v>1888</v>
      </c>
      <c r="V3" s="7">
        <v>1889</v>
      </c>
      <c r="W3" s="7">
        <v>1890</v>
      </c>
      <c r="X3" s="7">
        <v>1891</v>
      </c>
      <c r="Y3" s="7">
        <v>1892</v>
      </c>
      <c r="Z3" s="7">
        <v>1893</v>
      </c>
      <c r="AA3" s="7">
        <v>1894</v>
      </c>
      <c r="AB3" s="7">
        <v>1895</v>
      </c>
      <c r="AC3" s="7">
        <v>1896</v>
      </c>
      <c r="AD3" s="7">
        <v>1897</v>
      </c>
      <c r="AE3" s="7">
        <v>1898</v>
      </c>
      <c r="AF3" s="7">
        <v>1899</v>
      </c>
      <c r="AG3" s="7" t="s">
        <v>412</v>
      </c>
      <c r="BN3" s="8"/>
      <c r="BR3" s="6"/>
      <c r="CD3" s="8"/>
    </row>
    <row r="4" spans="2:84" ht="12.75">
      <c r="B4" s="2" t="s">
        <v>193</v>
      </c>
      <c r="N4" s="1">
        <v>39695</v>
      </c>
      <c r="S4" s="1">
        <v>39710</v>
      </c>
      <c r="T4" s="1">
        <v>39709</v>
      </c>
      <c r="AF4" s="1">
        <v>39709</v>
      </c>
      <c r="AG4" s="1">
        <f>AVERAGE(C4:AF4)</f>
        <v>39705.75</v>
      </c>
      <c r="BL4" s="1"/>
      <c r="BQ4" s="1"/>
      <c r="BR4"/>
      <c r="BU4" s="1"/>
      <c r="BZ4" s="1"/>
      <c r="CD4" s="1"/>
      <c r="CF4" s="1"/>
    </row>
    <row r="5" spans="2:84" ht="12.75">
      <c r="B5" s="2" t="s">
        <v>179</v>
      </c>
      <c r="R5" s="1">
        <v>39718</v>
      </c>
      <c r="X5" s="1"/>
      <c r="Z5" s="1"/>
      <c r="AA5" s="1">
        <v>39714</v>
      </c>
      <c r="AD5" s="1"/>
      <c r="AF5" s="1"/>
      <c r="AG5" s="1">
        <f aca="true" t="shared" si="0" ref="AG5:AG68">AVERAGE(C5:AF5)</f>
        <v>39716</v>
      </c>
      <c r="AK5" t="s">
        <v>590</v>
      </c>
      <c r="AN5" t="s">
        <v>591</v>
      </c>
      <c r="BL5" s="1"/>
      <c r="BQ5" s="1"/>
      <c r="BR5"/>
      <c r="BU5" s="1"/>
      <c r="BZ5" s="1"/>
      <c r="CD5" s="1"/>
      <c r="CF5" s="1"/>
    </row>
    <row r="6" spans="2:84" ht="12.75">
      <c r="B6" s="2" t="s">
        <v>148</v>
      </c>
      <c r="Q6" s="1">
        <v>39701</v>
      </c>
      <c r="R6" s="1">
        <v>39711</v>
      </c>
      <c r="T6" s="1">
        <v>39696</v>
      </c>
      <c r="X6" s="1"/>
      <c r="Y6" s="1"/>
      <c r="AA6" s="1">
        <v>39726</v>
      </c>
      <c r="AE6" s="1">
        <v>39721</v>
      </c>
      <c r="AF6" s="1"/>
      <c r="AG6" s="1">
        <f t="shared" si="0"/>
        <v>39711</v>
      </c>
      <c r="BL6" s="1"/>
      <c r="BQ6" s="1"/>
      <c r="BR6"/>
      <c r="BU6" s="1"/>
      <c r="BZ6" s="1"/>
      <c r="CD6" s="1"/>
      <c r="CF6" s="1"/>
    </row>
    <row r="7" spans="2:84" ht="12.75">
      <c r="B7" s="2" t="s">
        <v>76</v>
      </c>
      <c r="E7" s="1">
        <v>39709</v>
      </c>
      <c r="L7" s="1"/>
      <c r="O7" s="1"/>
      <c r="P7" s="1"/>
      <c r="R7" s="1">
        <v>39721</v>
      </c>
      <c r="S7" s="1">
        <v>39720</v>
      </c>
      <c r="U7" s="1">
        <v>39728</v>
      </c>
      <c r="V7" s="1"/>
      <c r="X7" s="1"/>
      <c r="Y7" s="1"/>
      <c r="Z7" s="1"/>
      <c r="AC7" s="1"/>
      <c r="AD7" s="1"/>
      <c r="AF7" s="1"/>
      <c r="AG7" s="1">
        <f t="shared" si="0"/>
        <v>39719.5</v>
      </c>
      <c r="AK7" t="s">
        <v>236</v>
      </c>
      <c r="AL7" t="s">
        <v>414</v>
      </c>
      <c r="BL7" s="1"/>
      <c r="BQ7" s="1"/>
      <c r="BR7"/>
      <c r="BU7" s="1"/>
      <c r="BZ7" s="1"/>
      <c r="CD7" s="1"/>
      <c r="CF7" s="1"/>
    </row>
    <row r="8" spans="2:84" ht="12.75">
      <c r="B8" s="2" t="s">
        <v>103</v>
      </c>
      <c r="H8" s="1">
        <v>39710</v>
      </c>
      <c r="K8" s="1"/>
      <c r="P8" s="1"/>
      <c r="R8" s="1"/>
      <c r="T8" s="1"/>
      <c r="W8" s="1">
        <v>39719</v>
      </c>
      <c r="X8" s="1">
        <v>39729</v>
      </c>
      <c r="AA8" s="1"/>
      <c r="AB8" s="1">
        <v>39720</v>
      </c>
      <c r="AC8" s="4">
        <v>39690</v>
      </c>
      <c r="AD8" s="1"/>
      <c r="AF8" s="1"/>
      <c r="AG8" s="1">
        <f t="shared" si="0"/>
        <v>39713.6</v>
      </c>
      <c r="AJ8" s="1" t="s">
        <v>224</v>
      </c>
      <c r="AK8">
        <v>0</v>
      </c>
      <c r="AL8" s="9">
        <v>0</v>
      </c>
      <c r="AN8">
        <f>(AK8/AK$80)*100</f>
        <v>0</v>
      </c>
      <c r="AO8">
        <f>(AL8/AL$80)*100</f>
        <v>0</v>
      </c>
      <c r="BL8" s="1"/>
      <c r="BQ8" s="1"/>
      <c r="BR8"/>
      <c r="BU8" s="1"/>
      <c r="BZ8" s="1"/>
      <c r="CD8" s="1"/>
      <c r="CF8" s="1"/>
    </row>
    <row r="9" spans="2:84" ht="12.75">
      <c r="B9" s="2" t="s">
        <v>54</v>
      </c>
      <c r="C9" s="1">
        <v>39702</v>
      </c>
      <c r="D9" s="1">
        <v>39710</v>
      </c>
      <c r="K9" s="1">
        <v>39713</v>
      </c>
      <c r="O9" s="1"/>
      <c r="R9" s="1"/>
      <c r="T9" s="1"/>
      <c r="X9" s="1"/>
      <c r="Y9" s="1"/>
      <c r="AA9" s="1">
        <v>39707</v>
      </c>
      <c r="AD9" s="1"/>
      <c r="AF9" s="1"/>
      <c r="AG9" s="1">
        <f t="shared" si="0"/>
        <v>39708</v>
      </c>
      <c r="AJ9" s="1" t="s">
        <v>225</v>
      </c>
      <c r="AK9">
        <v>0</v>
      </c>
      <c r="AL9" s="9">
        <v>0</v>
      </c>
      <c r="AN9">
        <f aca="true" t="shared" si="1" ref="AN9:AN72">(AK9/AK$80)*100</f>
        <v>0</v>
      </c>
      <c r="AO9">
        <f aca="true" t="shared" si="2" ref="AO9:AO72">(AL9/AL$80)*100</f>
        <v>0</v>
      </c>
      <c r="BL9" s="1"/>
      <c r="BQ9" s="1"/>
      <c r="BR9"/>
      <c r="BU9" s="1"/>
      <c r="BZ9" s="1"/>
      <c r="CD9" s="1"/>
      <c r="CF9" s="1"/>
    </row>
    <row r="10" spans="2:84" ht="12.75">
      <c r="B10" s="2" t="s">
        <v>143</v>
      </c>
      <c r="O10" s="1">
        <v>39708</v>
      </c>
      <c r="R10" s="1"/>
      <c r="U10" s="1">
        <v>39742</v>
      </c>
      <c r="X10" s="1">
        <v>39711</v>
      </c>
      <c r="AA10" s="1"/>
      <c r="AC10" s="1">
        <v>39704</v>
      </c>
      <c r="AD10" s="1">
        <v>39724</v>
      </c>
      <c r="AF10" s="1"/>
      <c r="AG10" s="1">
        <f t="shared" si="0"/>
        <v>39717.8</v>
      </c>
      <c r="AJ10" s="1" t="s">
        <v>226</v>
      </c>
      <c r="AK10">
        <v>0</v>
      </c>
      <c r="AL10" s="9">
        <v>0</v>
      </c>
      <c r="AN10">
        <f t="shared" si="1"/>
        <v>0</v>
      </c>
      <c r="AO10">
        <f t="shared" si="2"/>
        <v>0</v>
      </c>
      <c r="BL10" s="1"/>
      <c r="BQ10" s="1"/>
      <c r="BR10"/>
      <c r="BU10" s="1"/>
      <c r="BZ10" s="1"/>
      <c r="CD10" s="1"/>
      <c r="CF10" s="1"/>
    </row>
    <row r="11" spans="2:84" ht="12.75">
      <c r="B11" s="2" t="s">
        <v>184</v>
      </c>
      <c r="R11" s="1">
        <v>39722</v>
      </c>
      <c r="T11" s="1"/>
      <c r="V11" s="1">
        <v>39706</v>
      </c>
      <c r="AA11" s="1"/>
      <c r="AC11" s="1"/>
      <c r="AD11" s="1"/>
      <c r="AG11" s="1">
        <f t="shared" si="0"/>
        <v>39714</v>
      </c>
      <c r="AJ11" s="1" t="s">
        <v>227</v>
      </c>
      <c r="AK11">
        <v>3</v>
      </c>
      <c r="AL11" s="9">
        <v>0</v>
      </c>
      <c r="AN11">
        <f t="shared" si="1"/>
        <v>0.3188097768331562</v>
      </c>
      <c r="AO11">
        <f t="shared" si="2"/>
        <v>0</v>
      </c>
      <c r="BL11" s="1"/>
      <c r="BQ11" s="1"/>
      <c r="BR11"/>
      <c r="BU11" s="1"/>
      <c r="BZ11" s="1"/>
      <c r="CD11" s="1"/>
      <c r="CF11" s="1"/>
    </row>
    <row r="12" spans="2:84" ht="12.75">
      <c r="B12" s="2" t="s">
        <v>79</v>
      </c>
      <c r="E12" s="1">
        <v>39717</v>
      </c>
      <c r="F12" s="1"/>
      <c r="G12" s="1"/>
      <c r="K12" s="1"/>
      <c r="M12" s="1"/>
      <c r="O12" s="1"/>
      <c r="T12" s="1"/>
      <c r="AG12" s="1">
        <f t="shared" si="0"/>
        <v>39717</v>
      </c>
      <c r="AJ12" s="1" t="s">
        <v>228</v>
      </c>
      <c r="AK12">
        <v>0</v>
      </c>
      <c r="AL12" s="9">
        <v>0</v>
      </c>
      <c r="AN12">
        <f t="shared" si="1"/>
        <v>0</v>
      </c>
      <c r="AO12">
        <f t="shared" si="2"/>
        <v>0</v>
      </c>
      <c r="BL12" s="1"/>
      <c r="BQ12" s="1"/>
      <c r="BR12"/>
      <c r="BU12" s="1"/>
      <c r="BZ12" s="1"/>
      <c r="CD12" s="1"/>
      <c r="CF12" s="1"/>
    </row>
    <row r="13" spans="2:84" ht="12.75">
      <c r="B13" s="2" t="s">
        <v>60</v>
      </c>
      <c r="C13" s="1">
        <v>39718</v>
      </c>
      <c r="F13" s="1">
        <v>39717</v>
      </c>
      <c r="I13" s="1">
        <v>39715</v>
      </c>
      <c r="J13" s="1">
        <v>39735</v>
      </c>
      <c r="K13" s="1"/>
      <c r="M13" s="1"/>
      <c r="N13" s="1">
        <v>39702</v>
      </c>
      <c r="O13" s="1">
        <v>39715</v>
      </c>
      <c r="P13" s="1"/>
      <c r="Q13" s="1">
        <v>39698</v>
      </c>
      <c r="T13" s="1"/>
      <c r="V13" s="1"/>
      <c r="W13" s="1">
        <v>39704</v>
      </c>
      <c r="X13" s="1">
        <v>39718</v>
      </c>
      <c r="Y13" s="1"/>
      <c r="AE13" s="1">
        <v>39712</v>
      </c>
      <c r="AF13" s="1">
        <v>39698</v>
      </c>
      <c r="AG13" s="1">
        <f t="shared" si="0"/>
        <v>39712</v>
      </c>
      <c r="AJ13" s="1" t="s">
        <v>229</v>
      </c>
      <c r="AK13">
        <v>0</v>
      </c>
      <c r="AL13" s="9">
        <v>0</v>
      </c>
      <c r="AN13">
        <f t="shared" si="1"/>
        <v>0</v>
      </c>
      <c r="AO13">
        <f t="shared" si="2"/>
        <v>0</v>
      </c>
      <c r="BL13" s="1"/>
      <c r="BQ13" s="1"/>
      <c r="BR13"/>
      <c r="BU13" s="1"/>
      <c r="BZ13" s="1"/>
      <c r="CD13" s="1"/>
      <c r="CF13" s="1"/>
    </row>
    <row r="14" spans="2:84" ht="12.75">
      <c r="B14" s="2" t="s">
        <v>213</v>
      </c>
      <c r="Q14" s="1">
        <v>39701</v>
      </c>
      <c r="U14" s="1">
        <v>39721</v>
      </c>
      <c r="W14" s="1">
        <v>39712</v>
      </c>
      <c r="X14" s="1">
        <v>39725</v>
      </c>
      <c r="Y14" s="1"/>
      <c r="Z14" s="1"/>
      <c r="AA14" s="1">
        <v>39707</v>
      </c>
      <c r="AD14" s="1">
        <v>39710</v>
      </c>
      <c r="AE14" s="1">
        <v>39716</v>
      </c>
      <c r="AF14" s="1">
        <v>39709</v>
      </c>
      <c r="AG14" s="1">
        <f t="shared" si="0"/>
        <v>39712.625</v>
      </c>
      <c r="AJ14" s="1" t="s">
        <v>230</v>
      </c>
      <c r="AK14">
        <v>0</v>
      </c>
      <c r="AL14" s="9">
        <v>0</v>
      </c>
      <c r="AN14">
        <f t="shared" si="1"/>
        <v>0</v>
      </c>
      <c r="AO14">
        <f t="shared" si="2"/>
        <v>0</v>
      </c>
      <c r="BL14" s="1"/>
      <c r="BQ14" s="1"/>
      <c r="BR14"/>
      <c r="BU14" s="1"/>
      <c r="BZ14" s="1"/>
      <c r="CD14" s="1"/>
      <c r="CF14" s="1"/>
    </row>
    <row r="15" spans="2:84" ht="12.75">
      <c r="B15" s="2" t="s">
        <v>126</v>
      </c>
      <c r="K15" s="1">
        <v>39720</v>
      </c>
      <c r="Q15" s="1">
        <v>39705</v>
      </c>
      <c r="R15" s="1">
        <v>39725</v>
      </c>
      <c r="T15" s="1">
        <v>39702</v>
      </c>
      <c r="U15" s="1">
        <v>39742</v>
      </c>
      <c r="X15" s="1">
        <v>39734</v>
      </c>
      <c r="Y15" s="1"/>
      <c r="Z15" s="1"/>
      <c r="AA15" s="1"/>
      <c r="AB15" s="1">
        <v>39713</v>
      </c>
      <c r="AC15" s="1">
        <v>39701</v>
      </c>
      <c r="AD15" s="1">
        <v>39724</v>
      </c>
      <c r="AF15" s="4">
        <v>39687</v>
      </c>
      <c r="AG15" s="1">
        <f t="shared" si="0"/>
        <v>39715.3</v>
      </c>
      <c r="AJ15" s="1" t="s">
        <v>231</v>
      </c>
      <c r="AK15">
        <v>1</v>
      </c>
      <c r="AL15" s="9">
        <v>0</v>
      </c>
      <c r="AN15">
        <f t="shared" si="1"/>
        <v>0.10626992561105207</v>
      </c>
      <c r="AO15">
        <f t="shared" si="2"/>
        <v>0</v>
      </c>
      <c r="BL15" s="1"/>
      <c r="BQ15" s="1"/>
      <c r="BR15"/>
      <c r="BU15" s="1"/>
      <c r="BZ15" s="1"/>
      <c r="CD15" s="1"/>
      <c r="CF15" s="1"/>
    </row>
    <row r="16" spans="2:84" ht="12.75">
      <c r="B16" s="2" t="s">
        <v>200</v>
      </c>
      <c r="W16" s="1">
        <v>39719</v>
      </c>
      <c r="X16" s="1"/>
      <c r="Y16" s="1">
        <v>39709</v>
      </c>
      <c r="AB16" s="1">
        <v>39706</v>
      </c>
      <c r="AD16" s="1"/>
      <c r="AG16" s="1">
        <f t="shared" si="0"/>
        <v>39711.333333333336</v>
      </c>
      <c r="AJ16" s="1" t="s">
        <v>232</v>
      </c>
      <c r="AK16">
        <v>5</v>
      </c>
      <c r="AL16" s="9">
        <v>0</v>
      </c>
      <c r="AN16">
        <f t="shared" si="1"/>
        <v>0.5313496280552604</v>
      </c>
      <c r="AO16">
        <f t="shared" si="2"/>
        <v>0</v>
      </c>
      <c r="BL16" s="1"/>
      <c r="BQ16" s="1"/>
      <c r="BR16"/>
      <c r="BU16" s="1"/>
      <c r="BZ16" s="1"/>
      <c r="CD16" s="1"/>
      <c r="CF16" s="1"/>
    </row>
    <row r="17" spans="2:84" ht="12.75">
      <c r="B17" s="2" t="s">
        <v>57</v>
      </c>
      <c r="C17" s="1">
        <v>39702</v>
      </c>
      <c r="E17" s="1"/>
      <c r="F17" s="1">
        <v>39712</v>
      </c>
      <c r="G17" s="1">
        <v>39708</v>
      </c>
      <c r="H17" s="1"/>
      <c r="I17" s="1">
        <v>39698</v>
      </c>
      <c r="J17" s="1">
        <v>39722</v>
      </c>
      <c r="K17" s="1"/>
      <c r="M17" s="1"/>
      <c r="N17" s="1">
        <v>39725</v>
      </c>
      <c r="O17" s="1">
        <v>39724</v>
      </c>
      <c r="S17" s="1">
        <v>39712</v>
      </c>
      <c r="T17" s="1">
        <v>39725</v>
      </c>
      <c r="V17" s="1"/>
      <c r="X17" s="1">
        <v>39725</v>
      </c>
      <c r="AF17" s="1">
        <v>39716</v>
      </c>
      <c r="AG17" s="1">
        <f t="shared" si="0"/>
        <v>39715.36363636364</v>
      </c>
      <c r="AJ17" s="1" t="s">
        <v>233</v>
      </c>
      <c r="AK17">
        <v>5</v>
      </c>
      <c r="AL17" s="9">
        <v>0</v>
      </c>
      <c r="AN17">
        <f t="shared" si="1"/>
        <v>0.5313496280552604</v>
      </c>
      <c r="AO17">
        <f t="shared" si="2"/>
        <v>0</v>
      </c>
      <c r="BL17" s="1"/>
      <c r="BQ17" s="1"/>
      <c r="BR17"/>
      <c r="BU17" s="1"/>
      <c r="BZ17" s="1"/>
      <c r="CD17" s="1"/>
      <c r="CF17" s="1"/>
    </row>
    <row r="18" spans="2:84" ht="12.75">
      <c r="B18" s="2" t="s">
        <v>117</v>
      </c>
      <c r="J18" s="1">
        <v>39703</v>
      </c>
      <c r="T18" s="1">
        <v>39702</v>
      </c>
      <c r="AB18" s="1"/>
      <c r="AC18" s="4">
        <v>39683</v>
      </c>
      <c r="AG18" s="1">
        <f t="shared" si="0"/>
        <v>39696</v>
      </c>
      <c r="AJ18" s="1" t="s">
        <v>234</v>
      </c>
      <c r="AK18">
        <v>6</v>
      </c>
      <c r="AL18" s="9">
        <v>0</v>
      </c>
      <c r="AN18">
        <f t="shared" si="1"/>
        <v>0.6376195536663124</v>
      </c>
      <c r="AO18">
        <f t="shared" si="2"/>
        <v>0</v>
      </c>
      <c r="BL18" s="1"/>
      <c r="BQ18" s="1"/>
      <c r="BR18"/>
      <c r="BU18" s="1"/>
      <c r="BZ18" s="1"/>
      <c r="CD18" s="1"/>
      <c r="CF18" s="1"/>
    </row>
    <row r="19" spans="2:84" ht="12.75">
      <c r="B19" s="2" t="s">
        <v>70</v>
      </c>
      <c r="D19" s="1">
        <v>39719</v>
      </c>
      <c r="E19" s="1">
        <v>39724</v>
      </c>
      <c r="H19" s="1"/>
      <c r="K19" s="1"/>
      <c r="O19" s="1"/>
      <c r="T19" s="1"/>
      <c r="W19" s="1">
        <v>39712</v>
      </c>
      <c r="X19" s="1"/>
      <c r="Y19" s="1">
        <v>39716</v>
      </c>
      <c r="Z19" s="1">
        <v>39715</v>
      </c>
      <c r="AA19" s="1"/>
      <c r="AB19" s="1"/>
      <c r="AC19" s="1">
        <v>39711</v>
      </c>
      <c r="AD19" s="1"/>
      <c r="AE19" s="1">
        <v>39716</v>
      </c>
      <c r="AG19" s="1">
        <f t="shared" si="0"/>
        <v>39716.142857142855</v>
      </c>
      <c r="AJ19" s="1" t="s">
        <v>235</v>
      </c>
      <c r="AK19">
        <v>3</v>
      </c>
      <c r="AL19" s="9">
        <v>0</v>
      </c>
      <c r="AN19">
        <f t="shared" si="1"/>
        <v>0.3188097768331562</v>
      </c>
      <c r="AO19">
        <f t="shared" si="2"/>
        <v>0</v>
      </c>
      <c r="BL19" s="1"/>
      <c r="BQ19" s="1"/>
      <c r="BR19"/>
      <c r="BU19" s="1"/>
      <c r="BZ19" s="1"/>
      <c r="CD19" s="1"/>
      <c r="CF19" s="1"/>
    </row>
    <row r="20" spans="2:84" ht="12.75">
      <c r="B20" s="2" t="s">
        <v>87</v>
      </c>
      <c r="F20" s="1">
        <v>39720</v>
      </c>
      <c r="H20" s="1"/>
      <c r="L20" s="1"/>
      <c r="Q20" s="1">
        <v>39712</v>
      </c>
      <c r="R20" s="1">
        <v>39715</v>
      </c>
      <c r="T20" s="1"/>
      <c r="U20" s="1">
        <v>39714</v>
      </c>
      <c r="V20" s="1">
        <v>39720</v>
      </c>
      <c r="X20" s="1">
        <v>39732</v>
      </c>
      <c r="Y20" s="1"/>
      <c r="Z20" s="1">
        <v>39715</v>
      </c>
      <c r="AA20" s="1">
        <v>39721</v>
      </c>
      <c r="AC20" s="1">
        <v>39697</v>
      </c>
      <c r="AD20" s="1">
        <v>39696</v>
      </c>
      <c r="AE20" s="1">
        <v>39702</v>
      </c>
      <c r="AF20" s="1"/>
      <c r="AG20" s="1">
        <f t="shared" si="0"/>
        <v>39713.09090909091</v>
      </c>
      <c r="AJ20" s="1">
        <v>39692</v>
      </c>
      <c r="AK20">
        <v>4</v>
      </c>
      <c r="AL20" s="9">
        <v>0</v>
      </c>
      <c r="AN20">
        <f t="shared" si="1"/>
        <v>0.4250797024442083</v>
      </c>
      <c r="AO20">
        <f t="shared" si="2"/>
        <v>0</v>
      </c>
      <c r="BL20" s="1"/>
      <c r="BQ20" s="1"/>
      <c r="BR20"/>
      <c r="BU20" s="1"/>
      <c r="BZ20" s="1"/>
      <c r="CD20" s="1"/>
      <c r="CF20" s="1"/>
    </row>
    <row r="21" spans="2:84" ht="12.75">
      <c r="B21" s="2" t="s">
        <v>107</v>
      </c>
      <c r="H21" s="1">
        <v>39720</v>
      </c>
      <c r="I21" s="1">
        <v>39704</v>
      </c>
      <c r="J21" s="1">
        <v>39722</v>
      </c>
      <c r="L21" s="1"/>
      <c r="M21" s="1"/>
      <c r="V21" s="1">
        <v>39713</v>
      </c>
      <c r="Y21" s="1"/>
      <c r="Z21" s="1"/>
      <c r="AA21" s="1"/>
      <c r="AB21" s="1"/>
      <c r="AG21" s="1">
        <f t="shared" si="0"/>
        <v>39714.75</v>
      </c>
      <c r="AJ21" s="1">
        <v>39693</v>
      </c>
      <c r="AK21">
        <v>1</v>
      </c>
      <c r="AL21" s="9">
        <v>0</v>
      </c>
      <c r="AN21">
        <f t="shared" si="1"/>
        <v>0.10626992561105207</v>
      </c>
      <c r="AO21">
        <f t="shared" si="2"/>
        <v>0</v>
      </c>
      <c r="BL21" s="1"/>
      <c r="BQ21" s="1"/>
      <c r="BR21"/>
      <c r="BU21" s="1"/>
      <c r="BZ21" s="1"/>
      <c r="CD21" s="1"/>
      <c r="CF21" s="1"/>
    </row>
    <row r="22" spans="2:84" ht="12.75">
      <c r="B22" s="2" t="s">
        <v>181</v>
      </c>
      <c r="R22" s="1">
        <v>39718</v>
      </c>
      <c r="Z22" s="1"/>
      <c r="AC22" s="1"/>
      <c r="AD22" s="1"/>
      <c r="AG22" s="1">
        <f t="shared" si="0"/>
        <v>39718</v>
      </c>
      <c r="AJ22" s="1">
        <v>39694</v>
      </c>
      <c r="AK22">
        <v>10</v>
      </c>
      <c r="AL22" s="9">
        <v>1</v>
      </c>
      <c r="AN22">
        <f t="shared" si="1"/>
        <v>1.0626992561105209</v>
      </c>
      <c r="AO22">
        <f t="shared" si="2"/>
        <v>0.2066115702479339</v>
      </c>
      <c r="BL22" s="1"/>
      <c r="BQ22" s="1"/>
      <c r="BR22"/>
      <c r="BU22" s="1"/>
      <c r="BZ22" s="1"/>
      <c r="CD22" s="1"/>
      <c r="CF22" s="1"/>
    </row>
    <row r="23" spans="2:84" ht="12.75">
      <c r="B23" s="2" t="s">
        <v>151</v>
      </c>
      <c r="Q23" s="1">
        <v>39705</v>
      </c>
      <c r="R23" s="1">
        <v>39718</v>
      </c>
      <c r="S23" s="1">
        <v>39710</v>
      </c>
      <c r="T23" s="1">
        <v>39702</v>
      </c>
      <c r="U23" s="1">
        <v>39728</v>
      </c>
      <c r="V23" s="1">
        <v>39706</v>
      </c>
      <c r="W23" s="1">
        <v>39712</v>
      </c>
      <c r="X23" s="1">
        <v>39718</v>
      </c>
      <c r="Z23" s="1">
        <v>39708</v>
      </c>
      <c r="AA23" s="1">
        <v>39712</v>
      </c>
      <c r="AB23" s="1">
        <v>39713</v>
      </c>
      <c r="AC23" s="1">
        <v>39709</v>
      </c>
      <c r="AD23" s="1">
        <v>39710</v>
      </c>
      <c r="AE23" s="1">
        <v>39702</v>
      </c>
      <c r="AF23" s="1">
        <v>39716</v>
      </c>
      <c r="AG23" s="1">
        <f t="shared" si="0"/>
        <v>39711.26666666667</v>
      </c>
      <c r="AJ23" s="1">
        <v>39695</v>
      </c>
      <c r="AK23">
        <v>16</v>
      </c>
      <c r="AL23" s="9">
        <v>2</v>
      </c>
      <c r="AN23">
        <f t="shared" si="1"/>
        <v>1.7003188097768331</v>
      </c>
      <c r="AO23">
        <f t="shared" si="2"/>
        <v>0.4132231404958678</v>
      </c>
      <c r="BL23" s="1"/>
      <c r="BQ23" s="1"/>
      <c r="BR23"/>
      <c r="BU23" s="1"/>
      <c r="BZ23" s="1"/>
      <c r="CD23" s="1"/>
      <c r="CF23" s="1"/>
    </row>
    <row r="24" spans="2:84" ht="12.75">
      <c r="B24" s="2" t="s">
        <v>201</v>
      </c>
      <c r="I24" s="1">
        <v>39715</v>
      </c>
      <c r="K24" s="1"/>
      <c r="L24" s="1"/>
      <c r="M24" s="1"/>
      <c r="Q24" s="1">
        <v>39716</v>
      </c>
      <c r="W24" s="1">
        <v>39712</v>
      </c>
      <c r="Y24" s="1">
        <v>39709</v>
      </c>
      <c r="AB24" s="1">
        <v>39720</v>
      </c>
      <c r="AC24" s="1"/>
      <c r="AD24" s="1"/>
      <c r="AF24" s="1"/>
      <c r="AG24" s="1">
        <f t="shared" si="0"/>
        <v>39714.4</v>
      </c>
      <c r="AJ24" s="1">
        <v>39696</v>
      </c>
      <c r="AK24">
        <v>6</v>
      </c>
      <c r="AL24" s="9">
        <v>0</v>
      </c>
      <c r="AN24">
        <f t="shared" si="1"/>
        <v>0.6376195536663124</v>
      </c>
      <c r="AO24">
        <f t="shared" si="2"/>
        <v>0</v>
      </c>
      <c r="BL24" s="1"/>
      <c r="BQ24" s="1"/>
      <c r="BR24"/>
      <c r="BU24" s="1"/>
      <c r="BZ24" s="1"/>
      <c r="CD24" s="1"/>
      <c r="CF24" s="1"/>
    </row>
    <row r="25" spans="2:84" ht="12.75">
      <c r="B25" s="2" t="s">
        <v>146</v>
      </c>
      <c r="O25" s="1">
        <v>39722</v>
      </c>
      <c r="P25" s="1"/>
      <c r="W25" s="1">
        <v>39730</v>
      </c>
      <c r="X25" s="1">
        <v>39735</v>
      </c>
      <c r="AE25" s="1">
        <v>39702</v>
      </c>
      <c r="AG25" s="1">
        <f t="shared" si="0"/>
        <v>39722.25</v>
      </c>
      <c r="AJ25" s="1">
        <v>39697</v>
      </c>
      <c r="AK25">
        <v>10</v>
      </c>
      <c r="AL25" s="9">
        <v>1</v>
      </c>
      <c r="AN25">
        <f t="shared" si="1"/>
        <v>1.0626992561105209</v>
      </c>
      <c r="AO25">
        <f t="shared" si="2"/>
        <v>0.2066115702479339</v>
      </c>
      <c r="BL25" s="1"/>
      <c r="BQ25" s="1"/>
      <c r="BR25"/>
      <c r="BU25" s="1"/>
      <c r="BZ25" s="1"/>
      <c r="CD25" s="1"/>
      <c r="CF25" s="1"/>
    </row>
    <row r="26" spans="2:84" ht="12.75">
      <c r="B26" s="2" t="s">
        <v>96</v>
      </c>
      <c r="G26" s="1">
        <v>39714</v>
      </c>
      <c r="K26" s="1"/>
      <c r="P26" s="1"/>
      <c r="R26" s="1">
        <v>39721</v>
      </c>
      <c r="S26" s="1">
        <v>39707</v>
      </c>
      <c r="V26" s="1"/>
      <c r="W26" s="1">
        <v>39706</v>
      </c>
      <c r="X26" s="1">
        <v>39722</v>
      </c>
      <c r="AG26" s="1">
        <f t="shared" si="0"/>
        <v>39714</v>
      </c>
      <c r="AJ26" s="1">
        <v>39698</v>
      </c>
      <c r="AK26">
        <v>11</v>
      </c>
      <c r="AL26" s="9">
        <v>4</v>
      </c>
      <c r="AN26">
        <f t="shared" si="1"/>
        <v>1.1689691817215728</v>
      </c>
      <c r="AO26">
        <f t="shared" si="2"/>
        <v>0.8264462809917356</v>
      </c>
      <c r="BL26" s="1"/>
      <c r="BQ26" s="1"/>
      <c r="BR26"/>
      <c r="BU26" s="1"/>
      <c r="BZ26" s="1"/>
      <c r="CD26" s="1"/>
      <c r="CF26" s="1"/>
    </row>
    <row r="27" spans="2:84" ht="12.75">
      <c r="B27" s="2" t="s">
        <v>167</v>
      </c>
      <c r="E27" s="1">
        <v>39726</v>
      </c>
      <c r="H27" s="1">
        <v>39702</v>
      </c>
      <c r="Q27" s="1">
        <v>39719</v>
      </c>
      <c r="R27" s="1">
        <v>39704</v>
      </c>
      <c r="W27" s="1">
        <v>39719</v>
      </c>
      <c r="AA27" s="1"/>
      <c r="AB27" s="1">
        <v>39713</v>
      </c>
      <c r="AD27" s="1">
        <v>39710</v>
      </c>
      <c r="AF27" s="1"/>
      <c r="AG27" s="1">
        <f t="shared" si="0"/>
        <v>39713.28571428572</v>
      </c>
      <c r="AJ27" s="1">
        <v>39699</v>
      </c>
      <c r="AK27">
        <v>15</v>
      </c>
      <c r="AL27" s="9">
        <v>1</v>
      </c>
      <c r="AN27">
        <f t="shared" si="1"/>
        <v>1.5940488841657812</v>
      </c>
      <c r="AO27">
        <f t="shared" si="2"/>
        <v>0.2066115702479339</v>
      </c>
      <c r="BL27" s="1"/>
      <c r="BQ27" s="1"/>
      <c r="BR27"/>
      <c r="BU27" s="1"/>
      <c r="BZ27" s="1"/>
      <c r="CD27" s="1"/>
      <c r="CF27" s="1"/>
    </row>
    <row r="28" spans="2:84" ht="12.75">
      <c r="B28" s="2" t="s">
        <v>58</v>
      </c>
      <c r="C28" s="1">
        <v>39709</v>
      </c>
      <c r="D28" s="1"/>
      <c r="E28" s="1">
        <v>39705</v>
      </c>
      <c r="H28" s="1">
        <v>39731</v>
      </c>
      <c r="I28" s="1">
        <v>39715</v>
      </c>
      <c r="J28" s="1">
        <v>39722</v>
      </c>
      <c r="K28" s="1">
        <v>39720</v>
      </c>
      <c r="L28" s="1"/>
      <c r="M28" s="1">
        <v>39720</v>
      </c>
      <c r="N28" s="1">
        <v>39715</v>
      </c>
      <c r="O28" s="1">
        <v>39722</v>
      </c>
      <c r="Q28" s="1">
        <v>39735</v>
      </c>
      <c r="R28" s="1">
        <v>39718</v>
      </c>
      <c r="S28" s="1">
        <v>39717</v>
      </c>
      <c r="T28" s="1">
        <v>39702</v>
      </c>
      <c r="V28" s="1">
        <v>39713</v>
      </c>
      <c r="W28" s="1">
        <v>39719</v>
      </c>
      <c r="X28" s="1">
        <v>39725</v>
      </c>
      <c r="Z28" s="1">
        <v>39708</v>
      </c>
      <c r="AA28" s="1">
        <v>39728</v>
      </c>
      <c r="AB28" s="1">
        <v>39734</v>
      </c>
      <c r="AD28" s="1"/>
      <c r="AF28" s="1"/>
      <c r="AG28" s="1">
        <f t="shared" si="0"/>
        <v>39718.84210526316</v>
      </c>
      <c r="AJ28" s="1">
        <v>39700</v>
      </c>
      <c r="AK28">
        <v>9</v>
      </c>
      <c r="AL28" s="9">
        <v>3</v>
      </c>
      <c r="AN28">
        <f t="shared" si="1"/>
        <v>0.9564293304994688</v>
      </c>
      <c r="AO28">
        <f t="shared" si="2"/>
        <v>0.6198347107438017</v>
      </c>
      <c r="BL28" s="1"/>
      <c r="BQ28" s="1"/>
      <c r="BR28"/>
      <c r="BU28" s="1"/>
      <c r="BZ28" s="1"/>
      <c r="CD28" s="1"/>
      <c r="CF28" s="1"/>
    </row>
    <row r="29" spans="2:84" ht="12.75">
      <c r="B29" s="2" t="s">
        <v>64</v>
      </c>
      <c r="C29" s="1"/>
      <c r="D29" s="1">
        <v>39705</v>
      </c>
      <c r="F29" s="1"/>
      <c r="G29" s="1"/>
      <c r="J29" s="1"/>
      <c r="K29" s="1"/>
      <c r="O29" s="1"/>
      <c r="V29" s="1"/>
      <c r="Y29" s="1"/>
      <c r="AA29" s="1"/>
      <c r="AB29" s="1"/>
      <c r="AC29" s="1"/>
      <c r="AD29" s="1"/>
      <c r="AF29" s="1"/>
      <c r="AG29" s="1">
        <f t="shared" si="0"/>
        <v>39705</v>
      </c>
      <c r="AJ29" s="1">
        <v>39701</v>
      </c>
      <c r="AK29">
        <v>18</v>
      </c>
      <c r="AL29" s="9">
        <v>7</v>
      </c>
      <c r="AN29">
        <f t="shared" si="1"/>
        <v>1.9128586609989375</v>
      </c>
      <c r="AO29">
        <f t="shared" si="2"/>
        <v>1.4462809917355373</v>
      </c>
      <c r="BL29" s="1"/>
      <c r="BQ29" s="1"/>
      <c r="BR29"/>
      <c r="BU29" s="1"/>
      <c r="BZ29" s="1"/>
      <c r="CD29" s="1"/>
      <c r="CF29" s="1"/>
    </row>
    <row r="30" spans="2:84" ht="12.75">
      <c r="B30" s="2" t="s">
        <v>166</v>
      </c>
      <c r="R30" s="1">
        <v>39708</v>
      </c>
      <c r="AC30" s="1"/>
      <c r="AD30" s="1"/>
      <c r="AG30" s="1">
        <f t="shared" si="0"/>
        <v>39708</v>
      </c>
      <c r="AJ30" s="1">
        <v>39702</v>
      </c>
      <c r="AK30">
        <v>29</v>
      </c>
      <c r="AL30" s="9">
        <v>13</v>
      </c>
      <c r="AN30">
        <f t="shared" si="1"/>
        <v>3.0818278427205104</v>
      </c>
      <c r="AO30">
        <f t="shared" si="2"/>
        <v>2.6859504132231407</v>
      </c>
      <c r="BL30" s="1"/>
      <c r="BQ30" s="1"/>
      <c r="BR30"/>
      <c r="BU30" s="1"/>
      <c r="BZ30" s="1"/>
      <c r="CD30" s="1"/>
      <c r="CF30" s="1"/>
    </row>
    <row r="31" spans="2:84" ht="12.75">
      <c r="B31" s="2" t="s">
        <v>63</v>
      </c>
      <c r="D31" s="1">
        <v>39707</v>
      </c>
      <c r="H31" s="1">
        <v>39731</v>
      </c>
      <c r="I31" s="1">
        <v>39708</v>
      </c>
      <c r="J31" s="1">
        <v>39707</v>
      </c>
      <c r="K31" s="1">
        <v>39720</v>
      </c>
      <c r="L31" s="1"/>
      <c r="M31" s="1">
        <v>39717</v>
      </c>
      <c r="N31" s="1">
        <v>39715</v>
      </c>
      <c r="O31" s="1">
        <v>39715</v>
      </c>
      <c r="R31" s="1">
        <v>39711</v>
      </c>
      <c r="T31" s="1">
        <v>39723</v>
      </c>
      <c r="U31" s="1">
        <v>39708</v>
      </c>
      <c r="V31" s="1">
        <v>39699</v>
      </c>
      <c r="X31" s="1">
        <v>39732</v>
      </c>
      <c r="Y31" s="1">
        <v>39716</v>
      </c>
      <c r="Z31" s="1">
        <v>39708</v>
      </c>
      <c r="AB31" s="1">
        <v>39720</v>
      </c>
      <c r="AC31" s="1"/>
      <c r="AD31" s="1">
        <v>39710</v>
      </c>
      <c r="AF31" s="1">
        <v>39716</v>
      </c>
      <c r="AG31" s="1">
        <f t="shared" si="0"/>
        <v>39714.61111111111</v>
      </c>
      <c r="AJ31" s="1">
        <v>39703</v>
      </c>
      <c r="AK31">
        <v>17</v>
      </c>
      <c r="AL31" s="9">
        <v>9</v>
      </c>
      <c r="AN31">
        <f t="shared" si="1"/>
        <v>1.8065887353878853</v>
      </c>
      <c r="AO31">
        <f t="shared" si="2"/>
        <v>1.859504132231405</v>
      </c>
      <c r="BL31" s="1"/>
      <c r="BQ31" s="1"/>
      <c r="BR31"/>
      <c r="BU31" s="1"/>
      <c r="BZ31" s="1"/>
      <c r="CD31" s="1"/>
      <c r="CF31" s="1"/>
    </row>
    <row r="32" spans="2:84" ht="12.75">
      <c r="B32" s="2" t="s">
        <v>94</v>
      </c>
      <c r="G32" s="1">
        <v>39709</v>
      </c>
      <c r="H32" s="1">
        <v>39721</v>
      </c>
      <c r="J32" s="1">
        <v>39728</v>
      </c>
      <c r="K32" s="1"/>
      <c r="L32" s="1"/>
      <c r="O32" s="1"/>
      <c r="P32" s="1"/>
      <c r="R32" s="1"/>
      <c r="X32" s="1"/>
      <c r="AG32" s="1">
        <f t="shared" si="0"/>
        <v>39719.333333333336</v>
      </c>
      <c r="AJ32" s="1">
        <v>39704</v>
      </c>
      <c r="AK32">
        <v>36</v>
      </c>
      <c r="AL32" s="9">
        <v>5</v>
      </c>
      <c r="AN32">
        <f t="shared" si="1"/>
        <v>3.825717321997875</v>
      </c>
      <c r="AO32">
        <f t="shared" si="2"/>
        <v>1.0330578512396695</v>
      </c>
      <c r="BL32" s="1"/>
      <c r="BQ32" s="1"/>
      <c r="BR32"/>
      <c r="BU32" s="1"/>
      <c r="BZ32" s="1"/>
      <c r="CD32" s="1"/>
      <c r="CF32" s="1"/>
    </row>
    <row r="33" spans="2:84" ht="12.75">
      <c r="B33" s="2" t="s">
        <v>120</v>
      </c>
      <c r="K33" s="1">
        <v>39694</v>
      </c>
      <c r="L33" s="1"/>
      <c r="M33" s="1"/>
      <c r="T33" s="1"/>
      <c r="U33" s="1">
        <v>39714</v>
      </c>
      <c r="X33" s="1"/>
      <c r="Y33" s="1">
        <v>39709</v>
      </c>
      <c r="Z33" s="1"/>
      <c r="AA33" s="1">
        <v>39714</v>
      </c>
      <c r="AB33" s="1"/>
      <c r="AD33" s="1"/>
      <c r="AF33" s="1"/>
      <c r="AG33" s="1">
        <f t="shared" si="0"/>
        <v>39707.75</v>
      </c>
      <c r="AJ33" s="1">
        <v>39705</v>
      </c>
      <c r="AK33">
        <v>33</v>
      </c>
      <c r="AL33" s="9">
        <v>4</v>
      </c>
      <c r="AN33">
        <f t="shared" si="1"/>
        <v>3.5069075451647183</v>
      </c>
      <c r="AO33">
        <f t="shared" si="2"/>
        <v>0.8264462809917356</v>
      </c>
      <c r="BL33" s="1"/>
      <c r="BQ33" s="1"/>
      <c r="BR33"/>
      <c r="BU33" s="1"/>
      <c r="BZ33" s="1"/>
      <c r="CD33" s="1"/>
      <c r="CF33" s="1"/>
    </row>
    <row r="34" spans="2:84" ht="12.75">
      <c r="B34" s="2" t="s">
        <v>90</v>
      </c>
      <c r="G34" s="1">
        <v>39692</v>
      </c>
      <c r="H34" s="1"/>
      <c r="K34" s="1"/>
      <c r="L34" s="1"/>
      <c r="S34" s="1">
        <v>39703</v>
      </c>
      <c r="X34" s="1"/>
      <c r="Y34" s="1"/>
      <c r="AA34" s="1"/>
      <c r="AB34" s="1"/>
      <c r="AC34" s="1"/>
      <c r="AD34" s="1"/>
      <c r="AE34" s="1">
        <v>39697</v>
      </c>
      <c r="AF34" s="1">
        <v>39699</v>
      </c>
      <c r="AG34" s="1">
        <f t="shared" si="0"/>
        <v>39697.75</v>
      </c>
      <c r="AJ34" s="1">
        <v>39706</v>
      </c>
      <c r="AK34">
        <v>26</v>
      </c>
      <c r="AL34" s="9">
        <v>7</v>
      </c>
      <c r="AN34">
        <f t="shared" si="1"/>
        <v>2.763018065887354</v>
      </c>
      <c r="AO34">
        <f t="shared" si="2"/>
        <v>1.4462809917355373</v>
      </c>
      <c r="BL34" s="1"/>
      <c r="BQ34" s="1"/>
      <c r="BR34"/>
      <c r="BU34" s="1"/>
      <c r="BZ34" s="1"/>
      <c r="CD34" s="1"/>
      <c r="CF34" s="1"/>
    </row>
    <row r="35" spans="2:84" ht="12.75">
      <c r="B35" s="2" t="s">
        <v>65</v>
      </c>
      <c r="D35" s="1">
        <v>39708</v>
      </c>
      <c r="H35" s="1"/>
      <c r="X35" s="1"/>
      <c r="Y35" s="1"/>
      <c r="Z35" s="1"/>
      <c r="AA35" s="1"/>
      <c r="AB35" s="1"/>
      <c r="AC35" s="1"/>
      <c r="AD35" s="1"/>
      <c r="AF35" s="1"/>
      <c r="AG35" s="1">
        <f t="shared" si="0"/>
        <v>39708</v>
      </c>
      <c r="AJ35" s="1">
        <v>39707</v>
      </c>
      <c r="AK35">
        <v>24</v>
      </c>
      <c r="AL35" s="9">
        <v>11</v>
      </c>
      <c r="AN35">
        <f t="shared" si="1"/>
        <v>2.5504782146652496</v>
      </c>
      <c r="AO35">
        <f t="shared" si="2"/>
        <v>2.272727272727273</v>
      </c>
      <c r="BL35" s="1"/>
      <c r="BQ35" s="1"/>
      <c r="BR35"/>
      <c r="BU35" s="1"/>
      <c r="BZ35" s="1"/>
      <c r="CD35" s="1"/>
      <c r="CF35" s="1"/>
    </row>
    <row r="36" spans="2:84" ht="12.75">
      <c r="B36" s="2" t="s">
        <v>156</v>
      </c>
      <c r="Q36" s="1">
        <v>39712</v>
      </c>
      <c r="R36" s="1">
        <v>39711</v>
      </c>
      <c r="T36" s="1"/>
      <c r="X36" s="1"/>
      <c r="AB36" s="1"/>
      <c r="AD36" s="1"/>
      <c r="AG36" s="1">
        <f t="shared" si="0"/>
        <v>39711.5</v>
      </c>
      <c r="AJ36" s="1">
        <v>39708</v>
      </c>
      <c r="AK36">
        <v>39</v>
      </c>
      <c r="AL36" s="9">
        <v>15</v>
      </c>
      <c r="AN36">
        <f t="shared" si="1"/>
        <v>4.1445270988310305</v>
      </c>
      <c r="AO36">
        <f t="shared" si="2"/>
        <v>3.0991735537190084</v>
      </c>
      <c r="BL36" s="1"/>
      <c r="BQ36" s="1"/>
      <c r="BR36"/>
      <c r="BU36" s="1"/>
      <c r="BZ36" s="1"/>
      <c r="CD36" s="1"/>
      <c r="CF36" s="1"/>
    </row>
    <row r="37" spans="2:84" ht="12.75">
      <c r="B37" s="2" t="s">
        <v>157</v>
      </c>
      <c r="Q37" s="1">
        <v>39710</v>
      </c>
      <c r="R37" s="1"/>
      <c r="V37" s="1"/>
      <c r="X37" s="1"/>
      <c r="Z37" s="1"/>
      <c r="AA37" s="1"/>
      <c r="AB37" s="1"/>
      <c r="AC37" s="1"/>
      <c r="AG37" s="1">
        <f t="shared" si="0"/>
        <v>39710</v>
      </c>
      <c r="AJ37" s="1">
        <v>39709</v>
      </c>
      <c r="AK37">
        <v>48</v>
      </c>
      <c r="AL37" s="9">
        <v>17</v>
      </c>
      <c r="AN37">
        <f t="shared" si="1"/>
        <v>5.100956429330499</v>
      </c>
      <c r="AO37">
        <f t="shared" si="2"/>
        <v>3.512396694214876</v>
      </c>
      <c r="BL37" s="1"/>
      <c r="BQ37" s="1"/>
      <c r="BR37"/>
      <c r="BU37" s="1"/>
      <c r="BZ37" s="1"/>
      <c r="CD37" s="1"/>
      <c r="CF37" s="1"/>
    </row>
    <row r="38" spans="2:84" ht="12.75">
      <c r="B38" s="2" t="s">
        <v>195</v>
      </c>
      <c r="T38" s="1">
        <v>39709</v>
      </c>
      <c r="X38" s="1"/>
      <c r="Y38" s="1"/>
      <c r="AA38" s="1"/>
      <c r="AB38" s="1">
        <v>39720</v>
      </c>
      <c r="AC38" s="1">
        <v>39718</v>
      </c>
      <c r="AF38" s="1">
        <v>39709</v>
      </c>
      <c r="AG38" s="1">
        <f t="shared" si="0"/>
        <v>39714</v>
      </c>
      <c r="AJ38" s="1">
        <v>39710</v>
      </c>
      <c r="AK38">
        <v>32</v>
      </c>
      <c r="AL38" s="9">
        <v>20</v>
      </c>
      <c r="AN38">
        <f t="shared" si="1"/>
        <v>3.4006376195536663</v>
      </c>
      <c r="AO38">
        <f t="shared" si="2"/>
        <v>4.132231404958678</v>
      </c>
      <c r="BL38" s="1"/>
      <c r="BQ38" s="1"/>
      <c r="BR38"/>
      <c r="BU38" s="1"/>
      <c r="BZ38" s="1"/>
      <c r="CD38" s="1"/>
      <c r="CF38" s="1"/>
    </row>
    <row r="39" spans="2:84" ht="12.75">
      <c r="B39" s="2" t="s">
        <v>115</v>
      </c>
      <c r="I39" s="1">
        <v>39710</v>
      </c>
      <c r="L39" s="1">
        <v>39730</v>
      </c>
      <c r="N39" s="1">
        <v>39706</v>
      </c>
      <c r="Q39" s="1">
        <v>39701</v>
      </c>
      <c r="R39" s="1">
        <v>39714</v>
      </c>
      <c r="V39" s="1"/>
      <c r="X39" s="1"/>
      <c r="Z39" s="1"/>
      <c r="AB39" s="1"/>
      <c r="AC39" s="1"/>
      <c r="AD39" s="1"/>
      <c r="AF39" s="1"/>
      <c r="AG39" s="1">
        <f t="shared" si="0"/>
        <v>39712.2</v>
      </c>
      <c r="AJ39" s="1">
        <v>39711</v>
      </c>
      <c r="AK39">
        <v>30</v>
      </c>
      <c r="AL39" s="9">
        <v>23</v>
      </c>
      <c r="AN39">
        <f t="shared" si="1"/>
        <v>3.1880977683315623</v>
      </c>
      <c r="AO39">
        <f t="shared" si="2"/>
        <v>4.75206611570248</v>
      </c>
      <c r="BL39" s="1"/>
      <c r="BQ39" s="1"/>
      <c r="BR39"/>
      <c r="BU39" s="1"/>
      <c r="BZ39" s="1"/>
      <c r="CD39" s="1"/>
      <c r="CF39" s="1"/>
    </row>
    <row r="40" spans="2:82" ht="12.75">
      <c r="B40" s="2" t="s">
        <v>198</v>
      </c>
      <c r="I40" s="1">
        <v>39715</v>
      </c>
      <c r="Q40" s="1">
        <v>39714</v>
      </c>
      <c r="R40" s="1">
        <v>39714</v>
      </c>
      <c r="U40" s="1">
        <v>39728</v>
      </c>
      <c r="X40" s="1">
        <v>39739</v>
      </c>
      <c r="Y40" s="1"/>
      <c r="Z40" s="1">
        <v>39708</v>
      </c>
      <c r="AA40" s="1"/>
      <c r="AC40" s="1">
        <v>39704</v>
      </c>
      <c r="AD40" s="1"/>
      <c r="AF40" s="1"/>
      <c r="AG40" s="1">
        <f t="shared" si="0"/>
        <v>39717.42857142857</v>
      </c>
      <c r="AJ40" s="1">
        <v>39712</v>
      </c>
      <c r="AK40">
        <v>35</v>
      </c>
      <c r="AL40" s="9">
        <v>12</v>
      </c>
      <c r="AN40">
        <f t="shared" si="1"/>
        <v>3.7194473963868226</v>
      </c>
      <c r="AO40">
        <f t="shared" si="2"/>
        <v>2.479338842975207</v>
      </c>
      <c r="BL40" s="1"/>
      <c r="BQ40" s="1"/>
      <c r="BR40"/>
      <c r="BU40" s="1"/>
      <c r="BZ40" s="1"/>
      <c r="CD40" s="1"/>
    </row>
    <row r="41" spans="2:82" ht="12.75">
      <c r="B41" s="2" t="s">
        <v>209</v>
      </c>
      <c r="V41" s="1">
        <v>39713</v>
      </c>
      <c r="Z41" s="1">
        <v>39701</v>
      </c>
      <c r="AA41" s="1"/>
      <c r="AB41" s="1"/>
      <c r="AC41" s="1"/>
      <c r="AD41" s="1"/>
      <c r="AG41" s="1">
        <f t="shared" si="0"/>
        <v>39707</v>
      </c>
      <c r="AJ41" s="1">
        <v>39713</v>
      </c>
      <c r="AK41">
        <v>30</v>
      </c>
      <c r="AL41" s="9">
        <v>22</v>
      </c>
      <c r="AN41">
        <f t="shared" si="1"/>
        <v>3.1880977683315623</v>
      </c>
      <c r="AO41">
        <f t="shared" si="2"/>
        <v>4.545454545454546</v>
      </c>
      <c r="BL41" s="1"/>
      <c r="BQ41" s="1"/>
      <c r="BR41"/>
      <c r="BU41" s="1"/>
      <c r="BZ41" s="1"/>
      <c r="CD41" s="1"/>
    </row>
    <row r="42" spans="2:82" ht="12.75">
      <c r="B42" s="2" t="s">
        <v>206</v>
      </c>
      <c r="W42" s="1">
        <v>39712</v>
      </c>
      <c r="Y42" s="1">
        <v>39709</v>
      </c>
      <c r="Z42" s="1">
        <v>39716</v>
      </c>
      <c r="AG42" s="1">
        <f t="shared" si="0"/>
        <v>39712.333333333336</v>
      </c>
      <c r="AJ42" s="1">
        <v>39714</v>
      </c>
      <c r="AK42">
        <v>36</v>
      </c>
      <c r="AL42" s="9">
        <v>20</v>
      </c>
      <c r="AN42">
        <f t="shared" si="1"/>
        <v>3.825717321997875</v>
      </c>
      <c r="AO42">
        <f t="shared" si="2"/>
        <v>4.132231404958678</v>
      </c>
      <c r="BL42" s="1"/>
      <c r="BQ42" s="1"/>
      <c r="BR42"/>
      <c r="BU42" s="1"/>
      <c r="BZ42" s="1"/>
      <c r="CD42" s="1"/>
    </row>
    <row r="43" spans="2:82" ht="12.75">
      <c r="B43" s="2" t="s">
        <v>125</v>
      </c>
      <c r="K43" s="1">
        <v>39715</v>
      </c>
      <c r="L43" s="1"/>
      <c r="S43" s="1">
        <v>39703</v>
      </c>
      <c r="V43" s="1">
        <v>39706</v>
      </c>
      <c r="Y43" s="1">
        <v>39723</v>
      </c>
      <c r="Z43" s="1">
        <v>39711</v>
      </c>
      <c r="AB43" s="1">
        <v>39734</v>
      </c>
      <c r="AE43" s="1">
        <v>39709</v>
      </c>
      <c r="AF43" s="1">
        <v>39722</v>
      </c>
      <c r="AG43" s="1">
        <f t="shared" si="0"/>
        <v>39715.375</v>
      </c>
      <c r="AJ43" s="1">
        <v>39715</v>
      </c>
      <c r="AK43">
        <v>40</v>
      </c>
      <c r="AL43" s="9">
        <v>22</v>
      </c>
      <c r="AM43" s="1"/>
      <c r="AN43">
        <f t="shared" si="1"/>
        <v>4.250797024442083</v>
      </c>
      <c r="AO43">
        <f t="shared" si="2"/>
        <v>4.545454545454546</v>
      </c>
      <c r="BL43" s="1"/>
      <c r="BQ43" s="1"/>
      <c r="BR43"/>
      <c r="BU43" s="1"/>
      <c r="BZ43" s="1"/>
      <c r="CD43" s="1"/>
    </row>
    <row r="44" spans="2:82" ht="12.75">
      <c r="B44" s="2" t="s">
        <v>138</v>
      </c>
      <c r="N44" s="1">
        <v>39717</v>
      </c>
      <c r="T44" s="1"/>
      <c r="AF44" s="1"/>
      <c r="AG44" s="1">
        <f t="shared" si="0"/>
        <v>39717</v>
      </c>
      <c r="AJ44" s="1">
        <v>39716</v>
      </c>
      <c r="AK44">
        <v>38</v>
      </c>
      <c r="AL44" s="9">
        <v>27</v>
      </c>
      <c r="AM44" s="1"/>
      <c r="AN44">
        <f t="shared" si="1"/>
        <v>4.038257173219979</v>
      </c>
      <c r="AO44">
        <f t="shared" si="2"/>
        <v>5.578512396694215</v>
      </c>
      <c r="BL44" s="1"/>
      <c r="BQ44" s="1"/>
      <c r="BR44"/>
      <c r="BU44" s="1"/>
      <c r="BZ44" s="1"/>
      <c r="CD44" s="1"/>
    </row>
    <row r="45" spans="2:82" ht="12.75">
      <c r="B45" s="2" t="s">
        <v>194</v>
      </c>
      <c r="T45" s="4">
        <v>39688</v>
      </c>
      <c r="U45" s="1">
        <v>39721</v>
      </c>
      <c r="V45" s="1">
        <v>39706</v>
      </c>
      <c r="W45" s="1">
        <v>39706</v>
      </c>
      <c r="Y45" s="1">
        <v>39716</v>
      </c>
      <c r="Z45" s="1">
        <v>39715</v>
      </c>
      <c r="AA45" s="1">
        <v>39707</v>
      </c>
      <c r="AB45" s="1">
        <v>39713</v>
      </c>
      <c r="AC45" s="1">
        <v>39697</v>
      </c>
      <c r="AD45" s="1">
        <v>39710</v>
      </c>
      <c r="AE45" s="1">
        <v>39709</v>
      </c>
      <c r="AF45" s="1">
        <v>39709</v>
      </c>
      <c r="AG45" s="1">
        <f t="shared" si="0"/>
        <v>39708.083333333336</v>
      </c>
      <c r="AJ45" s="1">
        <v>39717</v>
      </c>
      <c r="AK45">
        <v>40</v>
      </c>
      <c r="AL45" s="9">
        <v>26</v>
      </c>
      <c r="AM45" s="1"/>
      <c r="AN45">
        <f t="shared" si="1"/>
        <v>4.250797024442083</v>
      </c>
      <c r="AO45">
        <f t="shared" si="2"/>
        <v>5.371900826446281</v>
      </c>
      <c r="BL45" s="1"/>
      <c r="BQ45" s="1"/>
      <c r="BR45"/>
      <c r="BU45" s="1"/>
      <c r="BZ45" s="1"/>
      <c r="CD45" s="1"/>
    </row>
    <row r="46" spans="2:82" ht="12.75">
      <c r="B46" s="2" t="s">
        <v>114</v>
      </c>
      <c r="I46" s="1">
        <v>39708</v>
      </c>
      <c r="R46" s="1"/>
      <c r="AF46" s="4">
        <v>39689</v>
      </c>
      <c r="AG46" s="1">
        <f t="shared" si="0"/>
        <v>39698.5</v>
      </c>
      <c r="AJ46" s="1">
        <v>39718</v>
      </c>
      <c r="AK46">
        <v>30</v>
      </c>
      <c r="AL46" s="9">
        <v>8</v>
      </c>
      <c r="AM46" s="1"/>
      <c r="AN46">
        <f t="shared" si="1"/>
        <v>3.1880977683315623</v>
      </c>
      <c r="AO46">
        <f t="shared" si="2"/>
        <v>1.6528925619834711</v>
      </c>
      <c r="BL46" s="1"/>
      <c r="BQ46" s="1"/>
      <c r="BR46"/>
      <c r="BU46" s="1"/>
      <c r="BZ46" s="1"/>
      <c r="CD46" s="1"/>
    </row>
    <row r="47" spans="2:82" ht="12.75">
      <c r="B47" s="2" t="s">
        <v>183</v>
      </c>
      <c r="R47" s="1">
        <v>39728</v>
      </c>
      <c r="X47" s="1">
        <v>39728</v>
      </c>
      <c r="Z47" s="1">
        <v>39703</v>
      </c>
      <c r="AA47" s="1"/>
      <c r="AG47" s="1">
        <f t="shared" si="0"/>
        <v>39719.666666666664</v>
      </c>
      <c r="AJ47" s="1">
        <v>39719</v>
      </c>
      <c r="AK47">
        <v>32</v>
      </c>
      <c r="AL47" s="9">
        <v>19</v>
      </c>
      <c r="AM47" s="1"/>
      <c r="AN47">
        <f t="shared" si="1"/>
        <v>3.4006376195536663</v>
      </c>
      <c r="AO47">
        <f t="shared" si="2"/>
        <v>3.925619834710744</v>
      </c>
      <c r="BL47" s="1"/>
      <c r="BQ47" s="1"/>
      <c r="BR47"/>
      <c r="BU47" s="1"/>
      <c r="BZ47" s="1"/>
      <c r="CD47" s="1"/>
    </row>
    <row r="48" spans="2:82" ht="12.75">
      <c r="B48" s="2" t="s">
        <v>176</v>
      </c>
      <c r="R48" s="1">
        <v>39711</v>
      </c>
      <c r="S48" s="1">
        <v>39724</v>
      </c>
      <c r="U48" s="1">
        <v>39728</v>
      </c>
      <c r="V48" s="1">
        <v>39713</v>
      </c>
      <c r="Y48" s="1">
        <v>39709</v>
      </c>
      <c r="Z48" s="1">
        <v>39708</v>
      </c>
      <c r="AC48" s="1"/>
      <c r="AD48" s="1"/>
      <c r="AE48" s="1">
        <v>39709</v>
      </c>
      <c r="AF48" s="1">
        <v>39709</v>
      </c>
      <c r="AG48" s="1">
        <f t="shared" si="0"/>
        <v>39713.875</v>
      </c>
      <c r="AJ48" s="1">
        <v>39720</v>
      </c>
      <c r="AK48">
        <v>45</v>
      </c>
      <c r="AL48" s="9">
        <v>26</v>
      </c>
      <c r="AM48" s="1"/>
      <c r="AN48">
        <f t="shared" si="1"/>
        <v>4.782146652497343</v>
      </c>
      <c r="AO48">
        <f t="shared" si="2"/>
        <v>5.371900826446281</v>
      </c>
      <c r="BL48" s="1"/>
      <c r="BQ48" s="1"/>
      <c r="BR48"/>
      <c r="BU48" s="1"/>
      <c r="BZ48" s="1"/>
      <c r="CD48" s="1"/>
    </row>
    <row r="49" spans="2:82" ht="12.75">
      <c r="B49" s="2" t="s">
        <v>128</v>
      </c>
      <c r="L49" s="1">
        <v>39722</v>
      </c>
      <c r="N49" s="1">
        <v>39723</v>
      </c>
      <c r="O49" s="1"/>
      <c r="P49" s="1"/>
      <c r="T49" s="1">
        <v>39709</v>
      </c>
      <c r="AA49" s="1"/>
      <c r="AB49" s="1"/>
      <c r="AC49" s="1">
        <v>39711</v>
      </c>
      <c r="AD49" s="4">
        <v>39689</v>
      </c>
      <c r="AE49" s="4">
        <v>39688</v>
      </c>
      <c r="AF49" s="1">
        <v>39709</v>
      </c>
      <c r="AG49" s="1">
        <f t="shared" si="0"/>
        <v>39707.28571428572</v>
      </c>
      <c r="AJ49" s="1">
        <v>39721</v>
      </c>
      <c r="AK49">
        <v>23</v>
      </c>
      <c r="AL49" s="9">
        <v>17</v>
      </c>
      <c r="AM49" s="1"/>
      <c r="AN49">
        <f t="shared" si="1"/>
        <v>2.4442082890541976</v>
      </c>
      <c r="AO49">
        <f t="shared" si="2"/>
        <v>3.512396694214876</v>
      </c>
      <c r="BL49" s="1"/>
      <c r="BQ49" s="1"/>
      <c r="BR49"/>
      <c r="BU49" s="1"/>
      <c r="BZ49" s="1"/>
      <c r="CD49" s="1"/>
    </row>
    <row r="50" spans="2:82" ht="12.75">
      <c r="B50" s="2" t="s">
        <v>124</v>
      </c>
      <c r="K50" s="1">
        <v>39712</v>
      </c>
      <c r="M50" s="1"/>
      <c r="N50" s="1">
        <v>39708</v>
      </c>
      <c r="O50" s="1">
        <v>39707</v>
      </c>
      <c r="P50" s="1"/>
      <c r="R50" s="1">
        <v>39711</v>
      </c>
      <c r="V50" s="1">
        <v>39705</v>
      </c>
      <c r="W50" s="1">
        <v>39704</v>
      </c>
      <c r="X50" s="1"/>
      <c r="Y50" s="1"/>
      <c r="Z50" s="1"/>
      <c r="AG50" s="1">
        <f t="shared" si="0"/>
        <v>39707.833333333336</v>
      </c>
      <c r="AJ50" s="1">
        <v>39722</v>
      </c>
      <c r="AK50">
        <v>22</v>
      </c>
      <c r="AL50" s="9">
        <v>22</v>
      </c>
      <c r="AM50" s="1"/>
      <c r="AN50">
        <f t="shared" si="1"/>
        <v>2.3379383634431457</v>
      </c>
      <c r="AO50">
        <f t="shared" si="2"/>
        <v>4.545454545454546</v>
      </c>
      <c r="BL50" s="1"/>
      <c r="BQ50" s="1"/>
      <c r="BR50"/>
      <c r="BU50" s="1"/>
      <c r="BZ50" s="1"/>
      <c r="CD50" s="1"/>
    </row>
    <row r="51" spans="2:82" ht="12.75">
      <c r="B51" s="2" t="s">
        <v>52</v>
      </c>
      <c r="C51" s="1">
        <v>39699</v>
      </c>
      <c r="F51" s="1">
        <v>39706</v>
      </c>
      <c r="H51" s="1"/>
      <c r="O51" s="1">
        <v>39712</v>
      </c>
      <c r="V51" s="1"/>
      <c r="X51" s="1"/>
      <c r="Y51" s="1"/>
      <c r="Z51" s="1"/>
      <c r="AG51" s="1">
        <f t="shared" si="0"/>
        <v>39705.666666666664</v>
      </c>
      <c r="AJ51" s="1">
        <v>39723</v>
      </c>
      <c r="AK51">
        <v>17</v>
      </c>
      <c r="AL51" s="9">
        <v>22</v>
      </c>
      <c r="AM51" s="1"/>
      <c r="AN51">
        <f t="shared" si="1"/>
        <v>1.8065887353878853</v>
      </c>
      <c r="AO51">
        <f t="shared" si="2"/>
        <v>4.545454545454546</v>
      </c>
      <c r="BL51" s="1"/>
      <c r="BQ51" s="1"/>
      <c r="BR51"/>
      <c r="BU51" s="1"/>
      <c r="BZ51" s="1"/>
      <c r="CD51" s="1"/>
    </row>
    <row r="52" spans="2:82" ht="12.75">
      <c r="B52" s="2" t="s">
        <v>100</v>
      </c>
      <c r="H52" s="1">
        <v>39706</v>
      </c>
      <c r="V52" s="1"/>
      <c r="W52" s="1">
        <v>39723</v>
      </c>
      <c r="X52" s="1">
        <v>39721</v>
      </c>
      <c r="Y52" s="1">
        <v>39707</v>
      </c>
      <c r="AG52" s="1">
        <f t="shared" si="0"/>
        <v>39714.25</v>
      </c>
      <c r="AJ52" s="1">
        <v>39724</v>
      </c>
      <c r="AK52">
        <v>16</v>
      </c>
      <c r="AL52" s="9">
        <v>4</v>
      </c>
      <c r="AM52" s="1"/>
      <c r="AN52">
        <f t="shared" si="1"/>
        <v>1.7003188097768331</v>
      </c>
      <c r="AO52">
        <f t="shared" si="2"/>
        <v>0.8264462809917356</v>
      </c>
      <c r="BL52" s="1"/>
      <c r="BQ52" s="1"/>
      <c r="BR52"/>
      <c r="BU52" s="1"/>
      <c r="BZ52" s="1"/>
      <c r="CD52" s="1"/>
    </row>
    <row r="53" spans="2:82" ht="12.75">
      <c r="B53" s="2" t="s">
        <v>131</v>
      </c>
      <c r="L53" s="1">
        <v>39740</v>
      </c>
      <c r="N53" s="1">
        <v>39715</v>
      </c>
      <c r="O53" s="1">
        <v>39715</v>
      </c>
      <c r="Q53" s="1">
        <v>39719</v>
      </c>
      <c r="S53" s="1">
        <v>39703</v>
      </c>
      <c r="T53" s="1">
        <v>39709</v>
      </c>
      <c r="U53" s="1">
        <v>39728</v>
      </c>
      <c r="W53" s="1">
        <v>39719</v>
      </c>
      <c r="Z53" s="1">
        <v>39701</v>
      </c>
      <c r="AA53" s="1">
        <v>39714</v>
      </c>
      <c r="AC53" s="1">
        <v>39704</v>
      </c>
      <c r="AD53" s="1">
        <v>39696</v>
      </c>
      <c r="AE53" s="1">
        <v>39702</v>
      </c>
      <c r="AF53" s="1">
        <v>39702</v>
      </c>
      <c r="AG53" s="1">
        <f t="shared" si="0"/>
        <v>39711.92857142857</v>
      </c>
      <c r="AJ53" s="1">
        <v>39725</v>
      </c>
      <c r="AK53">
        <v>17</v>
      </c>
      <c r="AL53" s="9">
        <v>13</v>
      </c>
      <c r="AM53" s="1"/>
      <c r="AN53">
        <f t="shared" si="1"/>
        <v>1.8065887353878853</v>
      </c>
      <c r="AO53">
        <f t="shared" si="2"/>
        <v>2.6859504132231407</v>
      </c>
      <c r="BL53" s="1"/>
      <c r="BQ53" s="1"/>
      <c r="BR53"/>
      <c r="BU53" s="1"/>
      <c r="BZ53" s="1"/>
      <c r="CD53" s="1"/>
    </row>
    <row r="54" spans="2:82" ht="12.75">
      <c r="B54" s="2" t="s">
        <v>78</v>
      </c>
      <c r="E54" s="1">
        <v>39709</v>
      </c>
      <c r="H54" s="1"/>
      <c r="K54" s="1">
        <v>39727</v>
      </c>
      <c r="L54" s="1">
        <v>39740</v>
      </c>
      <c r="M54" s="1"/>
      <c r="P54" s="1"/>
      <c r="Q54" s="1">
        <v>39705</v>
      </c>
      <c r="R54" s="1">
        <v>39704</v>
      </c>
      <c r="U54" s="1">
        <v>39714</v>
      </c>
      <c r="V54" s="1">
        <v>39699</v>
      </c>
      <c r="W54" s="1">
        <v>39719</v>
      </c>
      <c r="Y54" s="1">
        <v>39723</v>
      </c>
      <c r="AA54" s="1">
        <v>39707</v>
      </c>
      <c r="AG54" s="1">
        <f t="shared" si="0"/>
        <v>39714.7</v>
      </c>
      <c r="AJ54" s="1">
        <v>39726</v>
      </c>
      <c r="AK54">
        <v>8</v>
      </c>
      <c r="AL54" s="9">
        <v>15</v>
      </c>
      <c r="AM54" s="1"/>
      <c r="AN54">
        <f t="shared" si="1"/>
        <v>0.8501594048884166</v>
      </c>
      <c r="AO54">
        <f t="shared" si="2"/>
        <v>3.0991735537190084</v>
      </c>
      <c r="BL54" s="1"/>
      <c r="BQ54" s="1"/>
      <c r="BR54"/>
      <c r="BU54" s="1"/>
      <c r="BZ54" s="1"/>
      <c r="CD54" s="1"/>
    </row>
    <row r="55" spans="2:82" ht="12.75">
      <c r="B55" s="2" t="s">
        <v>134</v>
      </c>
      <c r="N55" s="1">
        <v>39708</v>
      </c>
      <c r="W55" s="1">
        <v>39705</v>
      </c>
      <c r="X55" s="1">
        <v>39711</v>
      </c>
      <c r="AG55" s="1">
        <f t="shared" si="0"/>
        <v>39708</v>
      </c>
      <c r="AJ55" s="1">
        <v>39727</v>
      </c>
      <c r="AK55">
        <v>7</v>
      </c>
      <c r="AL55" s="9">
        <v>10</v>
      </c>
      <c r="AM55" s="1"/>
      <c r="AN55">
        <f t="shared" si="1"/>
        <v>0.7438894792773645</v>
      </c>
      <c r="AO55">
        <f t="shared" si="2"/>
        <v>2.066115702479339</v>
      </c>
      <c r="BL55" s="1"/>
      <c r="BQ55" s="1"/>
      <c r="BR55"/>
      <c r="BU55" s="1"/>
      <c r="BZ55" s="1"/>
      <c r="CD55" s="1"/>
    </row>
    <row r="56" spans="2:82" ht="12.75">
      <c r="B56" s="2" t="s">
        <v>98</v>
      </c>
      <c r="G56" s="1">
        <v>39717</v>
      </c>
      <c r="H56" s="1"/>
      <c r="J56" s="1">
        <v>39708</v>
      </c>
      <c r="K56" s="1">
        <v>39714</v>
      </c>
      <c r="M56" s="1">
        <v>39721</v>
      </c>
      <c r="O56" s="1">
        <v>39719</v>
      </c>
      <c r="R56" s="1"/>
      <c r="V56" s="1">
        <v>39721</v>
      </c>
      <c r="W56" s="1">
        <v>39712</v>
      </c>
      <c r="AA56" s="1">
        <v>39728</v>
      </c>
      <c r="AC56" s="4">
        <v>39690</v>
      </c>
      <c r="AE56" s="1">
        <v>39709</v>
      </c>
      <c r="AG56" s="1">
        <f t="shared" si="0"/>
        <v>39713.9</v>
      </c>
      <c r="AJ56" s="1">
        <v>39728</v>
      </c>
      <c r="AK56">
        <v>14</v>
      </c>
      <c r="AL56" s="9">
        <v>12</v>
      </c>
      <c r="AM56" s="1"/>
      <c r="AN56">
        <f t="shared" si="1"/>
        <v>1.487778958554729</v>
      </c>
      <c r="AO56">
        <f t="shared" si="2"/>
        <v>2.479338842975207</v>
      </c>
      <c r="BN56" s="1"/>
      <c r="BQ56" s="1"/>
      <c r="BR56"/>
      <c r="BU56" s="1"/>
      <c r="BZ56" s="1"/>
      <c r="CD56" s="1"/>
    </row>
    <row r="57" spans="2:82" ht="12.75">
      <c r="B57" s="2" t="s">
        <v>75</v>
      </c>
      <c r="E57" s="1">
        <v>39705</v>
      </c>
      <c r="F57" s="1">
        <v>39711</v>
      </c>
      <c r="H57" s="1">
        <v>39702</v>
      </c>
      <c r="J57" s="1">
        <v>39709</v>
      </c>
      <c r="K57" s="1">
        <v>39697</v>
      </c>
      <c r="L57" s="1">
        <v>39724</v>
      </c>
      <c r="M57" s="1"/>
      <c r="O57" s="1"/>
      <c r="P57" s="1"/>
      <c r="Q57" s="1">
        <v>39698</v>
      </c>
      <c r="T57" s="1">
        <v>39723</v>
      </c>
      <c r="W57" s="1">
        <v>39712</v>
      </c>
      <c r="AA57" s="1">
        <v>39700</v>
      </c>
      <c r="AG57" s="1">
        <f t="shared" si="0"/>
        <v>39708.1</v>
      </c>
      <c r="AJ57" s="1">
        <v>39729</v>
      </c>
      <c r="AK57">
        <v>4</v>
      </c>
      <c r="AL57" s="9">
        <v>14</v>
      </c>
      <c r="AM57" s="1"/>
      <c r="AN57">
        <f t="shared" si="1"/>
        <v>0.4250797024442083</v>
      </c>
      <c r="AO57">
        <f t="shared" si="2"/>
        <v>2.8925619834710745</v>
      </c>
      <c r="BN57" s="1" t="s">
        <v>236</v>
      </c>
      <c r="BO57" t="s">
        <v>237</v>
      </c>
      <c r="BQ57" s="1"/>
      <c r="BR57"/>
      <c r="BU57" s="1"/>
      <c r="BZ57" s="1"/>
      <c r="CD57" s="1"/>
    </row>
    <row r="58" spans="2:82" ht="12.75">
      <c r="B58" s="2" t="s">
        <v>81</v>
      </c>
      <c r="D58" s="1"/>
      <c r="F58" s="1">
        <v>39695</v>
      </c>
      <c r="G58" s="1">
        <v>39694</v>
      </c>
      <c r="I58" s="4">
        <v>39691</v>
      </c>
      <c r="J58" s="1">
        <v>39707</v>
      </c>
      <c r="K58" s="1">
        <v>39720</v>
      </c>
      <c r="M58" s="1">
        <v>39707</v>
      </c>
      <c r="X58" s="1">
        <v>39715</v>
      </c>
      <c r="AG58" s="1">
        <f t="shared" si="0"/>
        <v>39704.142857142855</v>
      </c>
      <c r="AJ58" s="1">
        <v>39730</v>
      </c>
      <c r="AK58">
        <v>7</v>
      </c>
      <c r="AL58" s="9">
        <v>4</v>
      </c>
      <c r="AM58" s="1"/>
      <c r="AN58">
        <f t="shared" si="1"/>
        <v>0.7438894792773645</v>
      </c>
      <c r="AO58">
        <f t="shared" si="2"/>
        <v>0.8264462809917356</v>
      </c>
      <c r="BM58" s="1" t="s">
        <v>238</v>
      </c>
      <c r="BN58" s="9">
        <v>0</v>
      </c>
      <c r="BO58" s="9">
        <v>0</v>
      </c>
      <c r="BQ58" s="1"/>
      <c r="BR58"/>
      <c r="BU58" s="1"/>
      <c r="BZ58" s="1"/>
      <c r="CD58" s="1"/>
    </row>
    <row r="59" spans="2:82" ht="12.75">
      <c r="B59" s="2" t="s">
        <v>123</v>
      </c>
      <c r="K59" s="1">
        <v>39717</v>
      </c>
      <c r="M59" s="1">
        <v>39720</v>
      </c>
      <c r="Q59" s="1">
        <v>39716</v>
      </c>
      <c r="R59" s="1"/>
      <c r="AG59" s="1">
        <f t="shared" si="0"/>
        <v>39717.666666666664</v>
      </c>
      <c r="AJ59" s="1">
        <v>39731</v>
      </c>
      <c r="AK59">
        <v>4</v>
      </c>
      <c r="AL59" s="9">
        <v>8</v>
      </c>
      <c r="AM59" s="1"/>
      <c r="AN59">
        <f t="shared" si="1"/>
        <v>0.4250797024442083</v>
      </c>
      <c r="AO59">
        <f t="shared" si="2"/>
        <v>1.6528925619834711</v>
      </c>
      <c r="BM59" s="1">
        <v>39683</v>
      </c>
      <c r="BN59" s="9">
        <v>3</v>
      </c>
      <c r="BO59" s="9">
        <v>0</v>
      </c>
      <c r="BQ59" s="1"/>
      <c r="BR59"/>
      <c r="BU59" s="1"/>
      <c r="BZ59" s="1"/>
      <c r="CD59" s="1"/>
    </row>
    <row r="60" spans="2:82" ht="12.75">
      <c r="B60" s="2" t="s">
        <v>133</v>
      </c>
      <c r="N60" s="1">
        <v>39700</v>
      </c>
      <c r="Q60" s="1">
        <v>39701</v>
      </c>
      <c r="R60" s="1"/>
      <c r="AG60" s="1">
        <f t="shared" si="0"/>
        <v>39700.5</v>
      </c>
      <c r="AJ60" s="1">
        <v>39732</v>
      </c>
      <c r="AK60">
        <v>6</v>
      </c>
      <c r="AL60" s="9">
        <v>6</v>
      </c>
      <c r="AM60" s="1"/>
      <c r="AN60">
        <f t="shared" si="1"/>
        <v>0.6376195536663124</v>
      </c>
      <c r="AO60">
        <f t="shared" si="2"/>
        <v>1.2396694214876034</v>
      </c>
      <c r="BM60" s="1">
        <v>39686</v>
      </c>
      <c r="BN60" s="9">
        <v>6</v>
      </c>
      <c r="BO60" s="9">
        <v>0</v>
      </c>
      <c r="BQ60" s="1"/>
      <c r="BR60"/>
      <c r="BU60" s="1"/>
      <c r="BZ60" s="1"/>
      <c r="CD60" s="1"/>
    </row>
    <row r="61" spans="2:82" ht="12.75">
      <c r="B61" s="2" t="s">
        <v>137</v>
      </c>
      <c r="N61" s="1">
        <v>39715</v>
      </c>
      <c r="O61" s="1"/>
      <c r="P61" s="1"/>
      <c r="R61" s="1">
        <v>39718</v>
      </c>
      <c r="AG61" s="1">
        <f t="shared" si="0"/>
        <v>39716.5</v>
      </c>
      <c r="AJ61" s="1">
        <v>39733</v>
      </c>
      <c r="AK61">
        <v>2</v>
      </c>
      <c r="AL61" s="9">
        <v>5</v>
      </c>
      <c r="AM61" s="1"/>
      <c r="AN61">
        <f t="shared" si="1"/>
        <v>0.21253985122210414</v>
      </c>
      <c r="AO61">
        <f t="shared" si="2"/>
        <v>1.0330578512396695</v>
      </c>
      <c r="BM61" s="1">
        <v>39689</v>
      </c>
      <c r="BN61" s="9">
        <v>14</v>
      </c>
      <c r="BO61" s="9">
        <v>0</v>
      </c>
      <c r="BQ61" s="1"/>
      <c r="BR61"/>
      <c r="BU61" s="1"/>
      <c r="BZ61" s="1"/>
      <c r="CD61" s="1"/>
    </row>
    <row r="62" spans="2:82" ht="12.75">
      <c r="B62" s="2" t="s">
        <v>91</v>
      </c>
      <c r="G62" s="1">
        <v>39704</v>
      </c>
      <c r="H62" s="1"/>
      <c r="K62" s="1">
        <v>39720</v>
      </c>
      <c r="M62" s="1"/>
      <c r="V62" s="1">
        <v>39713</v>
      </c>
      <c r="Z62" s="1">
        <v>39722</v>
      </c>
      <c r="AC62" s="1">
        <v>39711</v>
      </c>
      <c r="AG62" s="1">
        <f t="shared" si="0"/>
        <v>39714</v>
      </c>
      <c r="AJ62" s="1">
        <v>39734</v>
      </c>
      <c r="AK62">
        <v>4</v>
      </c>
      <c r="AL62" s="9">
        <v>0</v>
      </c>
      <c r="AM62" s="1"/>
      <c r="AN62">
        <f t="shared" si="1"/>
        <v>0.4250797024442083</v>
      </c>
      <c r="AO62">
        <f t="shared" si="2"/>
        <v>0</v>
      </c>
      <c r="BM62" s="1">
        <v>39692</v>
      </c>
      <c r="BN62" s="9">
        <v>16</v>
      </c>
      <c r="BO62" s="9">
        <v>1</v>
      </c>
      <c r="BQ62" s="1"/>
      <c r="BR62"/>
      <c r="BU62" s="1"/>
      <c r="BZ62" s="1"/>
      <c r="CD62" s="1"/>
    </row>
    <row r="63" spans="2:82" ht="12.75">
      <c r="B63" s="2" t="s">
        <v>71</v>
      </c>
      <c r="C63" s="1"/>
      <c r="D63" s="1">
        <v>39722</v>
      </c>
      <c r="K63" s="1">
        <v>39720</v>
      </c>
      <c r="AG63" s="1">
        <f t="shared" si="0"/>
        <v>39721</v>
      </c>
      <c r="AJ63" s="1">
        <v>39735</v>
      </c>
      <c r="AK63">
        <v>8</v>
      </c>
      <c r="AL63" s="9">
        <v>3</v>
      </c>
      <c r="AM63" s="1"/>
      <c r="AN63">
        <f t="shared" si="1"/>
        <v>0.8501594048884166</v>
      </c>
      <c r="AO63">
        <f t="shared" si="2"/>
        <v>0.6198347107438017</v>
      </c>
      <c r="BM63" s="1">
        <v>39695</v>
      </c>
      <c r="BN63" s="9">
        <v>32</v>
      </c>
      <c r="BO63" s="9">
        <v>3</v>
      </c>
      <c r="BQ63" s="1"/>
      <c r="BR63"/>
      <c r="BU63" s="1"/>
      <c r="BZ63" s="1"/>
      <c r="CD63" s="1"/>
    </row>
    <row r="64" spans="2:82" ht="12.75">
      <c r="B64" s="2" t="s">
        <v>204</v>
      </c>
      <c r="M64" s="1">
        <v>39706</v>
      </c>
      <c r="N64" s="1">
        <v>39710</v>
      </c>
      <c r="P64" s="1"/>
      <c r="Q64" s="1">
        <v>39707</v>
      </c>
      <c r="S64" s="1">
        <v>39717</v>
      </c>
      <c r="U64" s="1">
        <v>39714</v>
      </c>
      <c r="V64" s="1">
        <v>39699</v>
      </c>
      <c r="X64" s="1">
        <v>39713</v>
      </c>
      <c r="Y64" s="1">
        <v>39716</v>
      </c>
      <c r="AA64" s="1">
        <v>39714</v>
      </c>
      <c r="AB64" s="1">
        <v>39699</v>
      </c>
      <c r="AC64" s="1">
        <v>39690</v>
      </c>
      <c r="AD64" s="1">
        <v>39692</v>
      </c>
      <c r="AE64" s="1">
        <v>39695</v>
      </c>
      <c r="AG64" s="1">
        <f t="shared" si="0"/>
        <v>39705.53846153846</v>
      </c>
      <c r="AJ64" s="1">
        <v>39736</v>
      </c>
      <c r="AK64">
        <v>1</v>
      </c>
      <c r="AL64" s="9">
        <v>1</v>
      </c>
      <c r="AM64" s="1"/>
      <c r="AN64">
        <f t="shared" si="1"/>
        <v>0.10626992561105207</v>
      </c>
      <c r="AO64">
        <f t="shared" si="2"/>
        <v>0.2066115702479339</v>
      </c>
      <c r="BM64" s="1">
        <v>39698</v>
      </c>
      <c r="BN64" s="9">
        <v>35</v>
      </c>
      <c r="BO64" s="9">
        <v>8</v>
      </c>
      <c r="BQ64" s="1"/>
      <c r="BR64"/>
      <c r="BU64" s="1"/>
      <c r="BZ64" s="1"/>
      <c r="CD64" s="1"/>
    </row>
    <row r="65" spans="2:82" ht="12.75">
      <c r="B65" s="2" t="s">
        <v>74</v>
      </c>
      <c r="E65" s="1">
        <v>39705</v>
      </c>
      <c r="F65" s="1"/>
      <c r="M65" s="1"/>
      <c r="P65" s="1"/>
      <c r="AG65" s="1">
        <f t="shared" si="0"/>
        <v>39705</v>
      </c>
      <c r="AJ65" s="1">
        <v>39737</v>
      </c>
      <c r="AK65">
        <v>2</v>
      </c>
      <c r="AL65" s="9">
        <v>0</v>
      </c>
      <c r="AM65" s="1"/>
      <c r="AN65">
        <f t="shared" si="1"/>
        <v>0.21253985122210414</v>
      </c>
      <c r="AO65">
        <f t="shared" si="2"/>
        <v>0</v>
      </c>
      <c r="BM65" s="1">
        <v>39701</v>
      </c>
      <c r="BN65" s="9">
        <v>64</v>
      </c>
      <c r="BO65" s="9">
        <v>29</v>
      </c>
      <c r="BQ65" s="1"/>
      <c r="BR65"/>
      <c r="BU65" s="1"/>
      <c r="BZ65" s="1"/>
      <c r="CD65" s="1"/>
    </row>
    <row r="66" spans="2:82" ht="12.75">
      <c r="B66" s="2" t="s">
        <v>86</v>
      </c>
      <c r="C66" s="1"/>
      <c r="F66" s="1">
        <v>39719</v>
      </c>
      <c r="G66" s="1">
        <v>39719</v>
      </c>
      <c r="L66" s="1"/>
      <c r="R66" s="1">
        <v>39722</v>
      </c>
      <c r="U66" s="1">
        <v>39714</v>
      </c>
      <c r="V66" s="1">
        <v>39713</v>
      </c>
      <c r="AG66" s="1">
        <f t="shared" si="0"/>
        <v>39717.4</v>
      </c>
      <c r="AJ66" s="1">
        <v>39738</v>
      </c>
      <c r="AK66">
        <v>0</v>
      </c>
      <c r="AL66" s="9">
        <v>2</v>
      </c>
      <c r="AM66" s="1"/>
      <c r="AN66">
        <f t="shared" si="1"/>
        <v>0</v>
      </c>
      <c r="AO66">
        <f t="shared" si="2"/>
        <v>0.4132231404958678</v>
      </c>
      <c r="BM66" s="1">
        <v>39704</v>
      </c>
      <c r="BN66" s="9">
        <v>95</v>
      </c>
      <c r="BO66" s="9">
        <v>16</v>
      </c>
      <c r="BQ66" s="1"/>
      <c r="BR66"/>
      <c r="BU66" s="1"/>
      <c r="BZ66" s="1"/>
      <c r="CD66" s="1"/>
    </row>
    <row r="67" spans="2:82" ht="12.75">
      <c r="B67" s="2" t="s">
        <v>67</v>
      </c>
      <c r="D67" s="1">
        <v>39708</v>
      </c>
      <c r="H67" s="1"/>
      <c r="X67" s="1">
        <v>39732</v>
      </c>
      <c r="Y67" s="1">
        <v>39723</v>
      </c>
      <c r="AG67" s="1">
        <f t="shared" si="0"/>
        <v>39721</v>
      </c>
      <c r="AJ67" s="1">
        <v>39739</v>
      </c>
      <c r="AK67">
        <v>4</v>
      </c>
      <c r="AL67" s="9">
        <v>0</v>
      </c>
      <c r="AM67" s="1"/>
      <c r="AN67">
        <f t="shared" si="1"/>
        <v>0.4250797024442083</v>
      </c>
      <c r="AO67">
        <f t="shared" si="2"/>
        <v>0</v>
      </c>
      <c r="BM67" s="1">
        <v>39707</v>
      </c>
      <c r="BN67" s="9">
        <v>111</v>
      </c>
      <c r="BO67" s="9">
        <v>43</v>
      </c>
      <c r="BQ67" s="1"/>
      <c r="BR67"/>
      <c r="BU67" s="1"/>
      <c r="BZ67" s="1"/>
      <c r="CD67" s="1"/>
    </row>
    <row r="68" spans="2:82" ht="12.75">
      <c r="B68" s="2" t="s">
        <v>49</v>
      </c>
      <c r="C68" s="1">
        <v>39692</v>
      </c>
      <c r="H68" s="1"/>
      <c r="I68" s="1">
        <v>39697</v>
      </c>
      <c r="K68" s="1">
        <v>39716</v>
      </c>
      <c r="W68" s="1">
        <v>39698</v>
      </c>
      <c r="Z68" s="1">
        <v>39722</v>
      </c>
      <c r="AB68" s="1">
        <v>39699</v>
      </c>
      <c r="AG68" s="1">
        <f t="shared" si="0"/>
        <v>39704</v>
      </c>
      <c r="AJ68" s="1">
        <v>39740</v>
      </c>
      <c r="AK68">
        <v>5</v>
      </c>
      <c r="AL68" s="9">
        <v>0</v>
      </c>
      <c r="AM68" s="1"/>
      <c r="AN68">
        <f t="shared" si="1"/>
        <v>0.5313496280552604</v>
      </c>
      <c r="AO68">
        <f t="shared" si="2"/>
        <v>0</v>
      </c>
      <c r="BM68" s="1">
        <v>39710</v>
      </c>
      <c r="BN68" s="9">
        <v>97</v>
      </c>
      <c r="BO68" s="9">
        <v>55</v>
      </c>
      <c r="BQ68" s="1"/>
      <c r="BR68"/>
      <c r="BU68" s="1"/>
      <c r="BZ68" s="1"/>
      <c r="CD68" s="1"/>
    </row>
    <row r="69" spans="2:82" ht="12.75">
      <c r="B69" s="2" t="s">
        <v>196</v>
      </c>
      <c r="T69" s="1">
        <v>39709</v>
      </c>
      <c r="V69" s="1">
        <v>39713</v>
      </c>
      <c r="Z69" s="1">
        <v>39729</v>
      </c>
      <c r="AC69" s="1">
        <v>39725</v>
      </c>
      <c r="AE69" s="1">
        <v>39709</v>
      </c>
      <c r="AG69" s="1">
        <f aca="true" t="shared" si="3" ref="AG69:AG132">AVERAGE(C69:AF69)</f>
        <v>39717</v>
      </c>
      <c r="AJ69" s="1">
        <v>39741</v>
      </c>
      <c r="AK69">
        <v>1</v>
      </c>
      <c r="AL69" s="9">
        <v>0</v>
      </c>
      <c r="AM69" s="1"/>
      <c r="AN69">
        <f t="shared" si="1"/>
        <v>0.10626992561105207</v>
      </c>
      <c r="AO69">
        <f t="shared" si="2"/>
        <v>0</v>
      </c>
      <c r="BM69" s="1">
        <v>39713</v>
      </c>
      <c r="BN69" s="9">
        <v>106</v>
      </c>
      <c r="BO69" s="9">
        <v>64</v>
      </c>
      <c r="BQ69" s="1"/>
      <c r="BR69"/>
      <c r="BU69" s="1"/>
      <c r="BZ69" s="1"/>
      <c r="CD69" s="1"/>
    </row>
    <row r="70" spans="2:82" ht="12.75">
      <c r="B70" s="2" t="s">
        <v>212</v>
      </c>
      <c r="K70" s="1">
        <v>39708</v>
      </c>
      <c r="AA70" s="1">
        <v>39700</v>
      </c>
      <c r="AB70" s="1">
        <v>39720</v>
      </c>
      <c r="AC70" s="1">
        <v>39704</v>
      </c>
      <c r="AE70" s="1">
        <v>39702</v>
      </c>
      <c r="AF70" s="1">
        <v>39702</v>
      </c>
      <c r="AG70" s="1">
        <f t="shared" si="3"/>
        <v>39706</v>
      </c>
      <c r="AJ70" s="1">
        <v>39742</v>
      </c>
      <c r="AK70">
        <v>4</v>
      </c>
      <c r="AL70" s="9">
        <v>0</v>
      </c>
      <c r="AM70" s="1"/>
      <c r="AN70">
        <f t="shared" si="1"/>
        <v>0.4250797024442083</v>
      </c>
      <c r="AO70">
        <f t="shared" si="2"/>
        <v>0</v>
      </c>
      <c r="BM70" s="1">
        <v>39716</v>
      </c>
      <c r="BN70" s="9">
        <v>108</v>
      </c>
      <c r="BO70" s="9">
        <v>61</v>
      </c>
      <c r="BQ70" s="1"/>
      <c r="BR70"/>
      <c r="BU70" s="1"/>
      <c r="BZ70" s="1"/>
      <c r="CD70" s="1"/>
    </row>
    <row r="71" spans="2:82" ht="12.75">
      <c r="B71" s="2" t="s">
        <v>211</v>
      </c>
      <c r="N71" s="1">
        <v>39705</v>
      </c>
      <c r="V71" s="1">
        <v>39720</v>
      </c>
      <c r="X71" s="1">
        <v>39706</v>
      </c>
      <c r="Z71" s="1">
        <v>39715</v>
      </c>
      <c r="AB71" s="1">
        <v>39699</v>
      </c>
      <c r="AC71" s="1">
        <v>39697</v>
      </c>
      <c r="AE71" s="1">
        <v>39702</v>
      </c>
      <c r="AG71" s="1">
        <f t="shared" si="3"/>
        <v>39706.28571428572</v>
      </c>
      <c r="AJ71" s="1">
        <v>39743</v>
      </c>
      <c r="AK71">
        <v>0</v>
      </c>
      <c r="AL71" s="9">
        <v>0</v>
      </c>
      <c r="AM71" s="1"/>
      <c r="AN71">
        <f t="shared" si="1"/>
        <v>0</v>
      </c>
      <c r="AO71">
        <f t="shared" si="2"/>
        <v>0</v>
      </c>
      <c r="BM71" s="1">
        <v>39719</v>
      </c>
      <c r="BN71" s="9">
        <v>102</v>
      </c>
      <c r="BO71" s="9">
        <v>64</v>
      </c>
      <c r="BQ71" s="1"/>
      <c r="BR71"/>
      <c r="BU71" s="1"/>
      <c r="BZ71" s="1"/>
      <c r="CD71" s="1"/>
    </row>
    <row r="72" spans="2:82" ht="12.75">
      <c r="B72" s="2" t="s">
        <v>127</v>
      </c>
      <c r="L72" s="1">
        <v>39701</v>
      </c>
      <c r="O72" s="1">
        <v>39715</v>
      </c>
      <c r="Q72" s="1">
        <v>39705</v>
      </c>
      <c r="T72" s="4">
        <v>39688</v>
      </c>
      <c r="U72" s="1">
        <v>39714</v>
      </c>
      <c r="V72" s="1">
        <v>39713</v>
      </c>
      <c r="W72" s="1">
        <v>39705</v>
      </c>
      <c r="Z72" s="1">
        <v>39701</v>
      </c>
      <c r="AA72" s="1">
        <v>39721</v>
      </c>
      <c r="AB72" s="1">
        <v>39720</v>
      </c>
      <c r="AC72" s="1">
        <v>39711</v>
      </c>
      <c r="AE72" s="1">
        <v>39714</v>
      </c>
      <c r="AF72" s="1">
        <v>39709</v>
      </c>
      <c r="AG72" s="1">
        <f t="shared" si="3"/>
        <v>39709</v>
      </c>
      <c r="AJ72" s="1">
        <v>39744</v>
      </c>
      <c r="AK72">
        <v>0</v>
      </c>
      <c r="AL72" s="9">
        <v>0</v>
      </c>
      <c r="AN72">
        <f t="shared" si="1"/>
        <v>0</v>
      </c>
      <c r="AO72">
        <f t="shared" si="2"/>
        <v>0</v>
      </c>
      <c r="BM72" s="1">
        <v>39722</v>
      </c>
      <c r="BN72" s="9">
        <v>55</v>
      </c>
      <c r="BO72" s="9">
        <v>48</v>
      </c>
      <c r="BQ72" s="1"/>
      <c r="BR72"/>
      <c r="BU72" s="1"/>
      <c r="BZ72" s="1"/>
      <c r="CD72" s="1"/>
    </row>
    <row r="73" spans="2:82" ht="12.75">
      <c r="B73" s="2" t="s">
        <v>89</v>
      </c>
      <c r="G73" s="1">
        <v>39699</v>
      </c>
      <c r="I73" s="1">
        <v>39696</v>
      </c>
      <c r="J73" s="1">
        <v>39718</v>
      </c>
      <c r="K73" s="1">
        <v>39715</v>
      </c>
      <c r="Y73" s="1">
        <v>39702</v>
      </c>
      <c r="AG73" s="1">
        <f t="shared" si="3"/>
        <v>39706</v>
      </c>
      <c r="AJ73" s="1">
        <v>39745</v>
      </c>
      <c r="AK73">
        <v>0</v>
      </c>
      <c r="AL73" s="9">
        <v>0</v>
      </c>
      <c r="AN73">
        <f aca="true" t="shared" si="4" ref="AN73:AN79">(AK73/AK$80)*100</f>
        <v>0</v>
      </c>
      <c r="AO73">
        <f aca="true" t="shared" si="5" ref="AO73:AO79">(AL73/AL$80)*100</f>
        <v>0</v>
      </c>
      <c r="BM73" s="1">
        <v>39725</v>
      </c>
      <c r="BN73" s="9">
        <v>32</v>
      </c>
      <c r="BO73" s="9">
        <v>38</v>
      </c>
      <c r="BQ73" s="1"/>
      <c r="BR73"/>
      <c r="BU73" s="1"/>
      <c r="BZ73" s="1"/>
      <c r="CD73" s="1"/>
    </row>
    <row r="74" spans="2:82" ht="12.75">
      <c r="B74" s="2" t="s">
        <v>159</v>
      </c>
      <c r="Q74" s="1">
        <v>39708</v>
      </c>
      <c r="S74" s="1">
        <v>39726</v>
      </c>
      <c r="X74" s="1">
        <v>39718</v>
      </c>
      <c r="AG74" s="1">
        <f t="shared" si="3"/>
        <v>39717.333333333336</v>
      </c>
      <c r="AJ74" s="1">
        <v>39746</v>
      </c>
      <c r="AK74">
        <v>2</v>
      </c>
      <c r="AL74" s="9">
        <v>0</v>
      </c>
      <c r="AN74">
        <f t="shared" si="4"/>
        <v>0.21253985122210414</v>
      </c>
      <c r="AO74">
        <f t="shared" si="5"/>
        <v>0</v>
      </c>
      <c r="BM74" s="1">
        <v>39728</v>
      </c>
      <c r="BN74" s="9">
        <v>25</v>
      </c>
      <c r="BO74" s="9">
        <v>30</v>
      </c>
      <c r="BQ74" s="1"/>
      <c r="BR74"/>
      <c r="BU74" s="1"/>
      <c r="BZ74" s="1"/>
      <c r="CD74" s="1"/>
    </row>
    <row r="75" spans="2:82" ht="12.75">
      <c r="B75" s="2" t="s">
        <v>106</v>
      </c>
      <c r="H75" s="1">
        <v>39714</v>
      </c>
      <c r="K75" s="1">
        <v>39716</v>
      </c>
      <c r="L75" s="1"/>
      <c r="M75" s="1"/>
      <c r="O75" s="1">
        <v>39715</v>
      </c>
      <c r="R75" s="1">
        <v>39718</v>
      </c>
      <c r="S75" s="1">
        <v>39717</v>
      </c>
      <c r="U75" s="1">
        <v>39728</v>
      </c>
      <c r="X75" s="1">
        <v>39718</v>
      </c>
      <c r="Z75" s="1">
        <v>39708</v>
      </c>
      <c r="AC75" s="1">
        <v>39711</v>
      </c>
      <c r="AE75" s="1">
        <v>39709</v>
      </c>
      <c r="AG75" s="1">
        <f t="shared" si="3"/>
        <v>39715.4</v>
      </c>
      <c r="AJ75" s="1">
        <v>39747</v>
      </c>
      <c r="AK75">
        <v>0</v>
      </c>
      <c r="AL75" s="9">
        <v>1</v>
      </c>
      <c r="AN75">
        <f t="shared" si="4"/>
        <v>0</v>
      </c>
      <c r="AO75">
        <f t="shared" si="5"/>
        <v>0.2066115702479339</v>
      </c>
      <c r="BM75" s="1">
        <v>39731</v>
      </c>
      <c r="BN75" s="9">
        <v>12</v>
      </c>
      <c r="BO75" s="9">
        <v>19</v>
      </c>
      <c r="BQ75" s="1"/>
      <c r="BR75"/>
      <c r="BU75" s="1"/>
      <c r="BZ75" s="1"/>
      <c r="CD75" s="1"/>
    </row>
    <row r="76" spans="2:82" ht="12.75">
      <c r="B76" s="2" t="s">
        <v>189</v>
      </c>
      <c r="R76" s="1">
        <v>39715</v>
      </c>
      <c r="V76" s="1">
        <v>39699</v>
      </c>
      <c r="Y76" s="1">
        <v>39702</v>
      </c>
      <c r="AA76" s="1">
        <v>39707</v>
      </c>
      <c r="AG76" s="1">
        <f t="shared" si="3"/>
        <v>39705.75</v>
      </c>
      <c r="AJ76" s="1">
        <v>39748</v>
      </c>
      <c r="AK76">
        <v>0</v>
      </c>
      <c r="AL76" s="9">
        <v>0</v>
      </c>
      <c r="AN76">
        <f t="shared" si="4"/>
        <v>0</v>
      </c>
      <c r="AO76">
        <f t="shared" si="5"/>
        <v>0</v>
      </c>
      <c r="BM76" s="1">
        <v>39734</v>
      </c>
      <c r="BN76" s="9">
        <v>13</v>
      </c>
      <c r="BO76" s="9">
        <v>4</v>
      </c>
      <c r="BQ76" s="1"/>
      <c r="BR76"/>
      <c r="BU76" s="1"/>
      <c r="BZ76" s="1"/>
      <c r="CD76" s="1"/>
    </row>
    <row r="77" spans="2:82" ht="12.75">
      <c r="B77" s="2" t="s">
        <v>101</v>
      </c>
      <c r="H77" s="1">
        <v>39698</v>
      </c>
      <c r="J77" s="1">
        <v>39704</v>
      </c>
      <c r="K77" s="1"/>
      <c r="M77" s="1"/>
      <c r="S77" s="1">
        <v>39724</v>
      </c>
      <c r="AC77" s="1">
        <v>39704</v>
      </c>
      <c r="AD77" s="4">
        <v>39689</v>
      </c>
      <c r="AE77" s="1">
        <v>39702</v>
      </c>
      <c r="AF77" s="1">
        <v>39695</v>
      </c>
      <c r="AG77" s="1">
        <f t="shared" si="3"/>
        <v>39702.28571428572</v>
      </c>
      <c r="AJ77" s="1">
        <v>39749</v>
      </c>
      <c r="AK77">
        <v>0</v>
      </c>
      <c r="AL77" s="9">
        <v>0</v>
      </c>
      <c r="AN77">
        <f t="shared" si="4"/>
        <v>0</v>
      </c>
      <c r="AO77">
        <f t="shared" si="5"/>
        <v>0</v>
      </c>
      <c r="BM77" s="1">
        <v>39737</v>
      </c>
      <c r="BN77" s="9">
        <v>6</v>
      </c>
      <c r="BO77" s="9">
        <v>2</v>
      </c>
      <c r="BQ77" s="1"/>
      <c r="BR77"/>
      <c r="BU77" s="1"/>
      <c r="BZ77" s="1"/>
      <c r="CD77" s="1"/>
    </row>
    <row r="78" spans="2:82" ht="12.75">
      <c r="B78" s="2" t="s">
        <v>160</v>
      </c>
      <c r="Q78" s="1">
        <v>39712</v>
      </c>
      <c r="R78" s="1">
        <v>39718</v>
      </c>
      <c r="W78" s="1">
        <v>39719</v>
      </c>
      <c r="Y78" s="1">
        <v>39714</v>
      </c>
      <c r="AG78" s="1">
        <f t="shared" si="3"/>
        <v>39715.75</v>
      </c>
      <c r="AJ78" s="1">
        <v>39750</v>
      </c>
      <c r="AK78">
        <v>0</v>
      </c>
      <c r="AL78" s="9">
        <v>0</v>
      </c>
      <c r="AN78">
        <f t="shared" si="4"/>
        <v>0</v>
      </c>
      <c r="AO78">
        <f t="shared" si="5"/>
        <v>0</v>
      </c>
      <c r="BM78" s="1">
        <v>39740</v>
      </c>
      <c r="BN78" s="9">
        <v>10</v>
      </c>
      <c r="BO78" s="9">
        <v>0</v>
      </c>
      <c r="BQ78" s="1"/>
      <c r="BR78"/>
      <c r="BU78" s="1"/>
      <c r="BZ78" s="1"/>
      <c r="CD78" s="1"/>
    </row>
    <row r="79" spans="2:82" ht="12.75">
      <c r="B79" s="2" t="s">
        <v>77</v>
      </c>
      <c r="E79" s="1">
        <v>39708</v>
      </c>
      <c r="F79" s="1"/>
      <c r="G79" s="1"/>
      <c r="H79" s="1">
        <v>39714</v>
      </c>
      <c r="J79" s="1">
        <v>39711</v>
      </c>
      <c r="K79" s="1">
        <v>39708</v>
      </c>
      <c r="L79" s="1">
        <v>39726</v>
      </c>
      <c r="N79" s="1">
        <v>39715</v>
      </c>
      <c r="Q79" s="1">
        <v>39707</v>
      </c>
      <c r="R79" s="1">
        <v>39704</v>
      </c>
      <c r="T79" s="1">
        <v>39709</v>
      </c>
      <c r="U79" s="1">
        <v>39742</v>
      </c>
      <c r="X79" s="1">
        <v>39730</v>
      </c>
      <c r="Y79" s="1">
        <v>39716</v>
      </c>
      <c r="AA79" s="1">
        <v>39714</v>
      </c>
      <c r="AB79" s="1">
        <v>39706</v>
      </c>
      <c r="AC79" s="4">
        <v>39690</v>
      </c>
      <c r="AD79" s="4">
        <v>39689</v>
      </c>
      <c r="AE79" s="1">
        <v>39702</v>
      </c>
      <c r="AF79" s="1">
        <v>39695</v>
      </c>
      <c r="AG79" s="1">
        <f t="shared" si="3"/>
        <v>39710.333333333336</v>
      </c>
      <c r="AJ79" s="1">
        <v>39751</v>
      </c>
      <c r="AK79">
        <v>0</v>
      </c>
      <c r="AL79" s="9">
        <v>0</v>
      </c>
      <c r="AN79">
        <f t="shared" si="4"/>
        <v>0</v>
      </c>
      <c r="AO79">
        <f t="shared" si="5"/>
        <v>0</v>
      </c>
      <c r="BM79" s="1">
        <v>39743</v>
      </c>
      <c r="BN79" s="9">
        <v>0</v>
      </c>
      <c r="BO79" s="9">
        <v>0</v>
      </c>
      <c r="BQ79" s="1"/>
      <c r="BR79"/>
      <c r="BU79" s="1"/>
      <c r="BZ79" s="1"/>
      <c r="CD79" s="1"/>
    </row>
    <row r="80" spans="2:82" ht="12.75">
      <c r="B80" s="2" t="s">
        <v>172</v>
      </c>
      <c r="R80" s="1">
        <v>39704</v>
      </c>
      <c r="S80" s="1">
        <v>39707</v>
      </c>
      <c r="X80" s="1">
        <v>39735</v>
      </c>
      <c r="AG80" s="1">
        <f t="shared" si="3"/>
        <v>39715.333333333336</v>
      </c>
      <c r="AK80">
        <f>SUM(AK8:AK79)</f>
        <v>941</v>
      </c>
      <c r="AL80">
        <f>SUM(AL8:AL79)</f>
        <v>484</v>
      </c>
      <c r="BM80" s="1">
        <v>39746</v>
      </c>
      <c r="BN80" s="9">
        <v>2</v>
      </c>
      <c r="BO80" s="9">
        <v>1</v>
      </c>
      <c r="BQ80" s="1"/>
      <c r="BR80"/>
      <c r="BU80" s="1"/>
      <c r="BZ80" s="1"/>
      <c r="CD80" s="1"/>
    </row>
    <row r="81" spans="2:82" ht="12.75">
      <c r="B81" s="2" t="s">
        <v>168</v>
      </c>
      <c r="R81" s="1">
        <v>39704</v>
      </c>
      <c r="X81" s="1">
        <v>39718</v>
      </c>
      <c r="Z81" s="1">
        <v>39705</v>
      </c>
      <c r="AE81" s="1">
        <v>39709</v>
      </c>
      <c r="AG81" s="1">
        <f t="shared" si="3"/>
        <v>39709</v>
      </c>
      <c r="BM81" s="1">
        <v>39749</v>
      </c>
      <c r="BN81" s="9">
        <v>0</v>
      </c>
      <c r="BO81" s="9">
        <v>0</v>
      </c>
      <c r="BQ81" s="1"/>
      <c r="BR81"/>
      <c r="BU81" s="1"/>
      <c r="BZ81" s="1"/>
      <c r="CD81" s="1"/>
    </row>
    <row r="82" spans="2:82" ht="12.75">
      <c r="B82" s="2" t="s">
        <v>62</v>
      </c>
      <c r="C82" s="1"/>
      <c r="D82" s="1">
        <v>39700</v>
      </c>
      <c r="K82" s="1"/>
      <c r="S82" s="1">
        <v>39717</v>
      </c>
      <c r="AG82" s="1">
        <f t="shared" si="3"/>
        <v>39708.5</v>
      </c>
      <c r="BM82" s="1">
        <v>39752</v>
      </c>
      <c r="BN82" s="9">
        <v>0</v>
      </c>
      <c r="BO82" s="9">
        <v>0</v>
      </c>
      <c r="BQ82" s="1"/>
      <c r="BR82"/>
      <c r="BU82" s="1"/>
      <c r="BZ82" s="1"/>
      <c r="CD82" s="1"/>
    </row>
    <row r="83" spans="2:82" ht="12.75">
      <c r="B83" s="2" t="s">
        <v>110</v>
      </c>
      <c r="I83" s="1">
        <v>39694</v>
      </c>
      <c r="K83" s="1">
        <v>39713</v>
      </c>
      <c r="L83" s="1"/>
      <c r="N83" s="1">
        <v>39709</v>
      </c>
      <c r="O83" s="1">
        <v>39708</v>
      </c>
      <c r="R83" s="1">
        <v>39707</v>
      </c>
      <c r="T83" s="1">
        <v>39711</v>
      </c>
      <c r="U83" s="1">
        <v>39708</v>
      </c>
      <c r="V83" s="1">
        <v>39699</v>
      </c>
      <c r="W83" s="1">
        <v>39705</v>
      </c>
      <c r="X83" s="1">
        <v>39700</v>
      </c>
      <c r="Y83" s="1">
        <v>39702</v>
      </c>
      <c r="Z83" s="1">
        <v>39708</v>
      </c>
      <c r="AA83" s="1">
        <v>39714</v>
      </c>
      <c r="AC83" s="1">
        <v>39697</v>
      </c>
      <c r="AD83" s="1">
        <v>39710</v>
      </c>
      <c r="AF83" s="1">
        <v>39695</v>
      </c>
      <c r="AG83" s="1">
        <f t="shared" si="3"/>
        <v>39705</v>
      </c>
      <c r="BL83" s="1"/>
      <c r="BQ83" s="1"/>
      <c r="BR83"/>
      <c r="BU83" s="1"/>
      <c r="BZ83" s="1"/>
      <c r="CD83" s="1"/>
    </row>
    <row r="84" spans="2:82" ht="12.75">
      <c r="B84" s="2" t="s">
        <v>190</v>
      </c>
      <c r="G84" s="1">
        <v>39716</v>
      </c>
      <c r="J84" s="1">
        <v>39722</v>
      </c>
      <c r="L84" s="1">
        <v>39724</v>
      </c>
      <c r="R84" s="1">
        <v>39711</v>
      </c>
      <c r="S84" s="1">
        <v>39717</v>
      </c>
      <c r="W84" s="1">
        <v>39723</v>
      </c>
      <c r="Z84" s="1">
        <v>39715</v>
      </c>
      <c r="AC84" s="1">
        <v>39723</v>
      </c>
      <c r="AG84" s="1">
        <f t="shared" si="3"/>
        <v>39718.875</v>
      </c>
      <c r="BL84" s="1"/>
      <c r="BQ84" s="1"/>
      <c r="BR84"/>
      <c r="BU84" s="1"/>
      <c r="BZ84" s="1"/>
      <c r="CD84" s="1"/>
    </row>
    <row r="85" spans="2:82" ht="12.75">
      <c r="B85" s="2" t="s">
        <v>140</v>
      </c>
      <c r="N85" s="1">
        <v>39725</v>
      </c>
      <c r="Q85" s="1">
        <v>39714</v>
      </c>
      <c r="R85" s="1">
        <v>39714</v>
      </c>
      <c r="Z85" s="1">
        <v>39715</v>
      </c>
      <c r="AG85" s="1">
        <f t="shared" si="3"/>
        <v>39717</v>
      </c>
      <c r="BL85" s="1"/>
      <c r="BQ85" s="1"/>
      <c r="BR85"/>
      <c r="BU85" s="1"/>
      <c r="BZ85" s="1"/>
      <c r="CD85" s="1"/>
    </row>
    <row r="86" spans="2:82" ht="12.75">
      <c r="B86" s="2" t="s">
        <v>147</v>
      </c>
      <c r="O86" s="1">
        <v>39722</v>
      </c>
      <c r="Q86" s="1">
        <v>39719</v>
      </c>
      <c r="R86" s="1">
        <v>39718</v>
      </c>
      <c r="S86" s="1">
        <v>39710</v>
      </c>
      <c r="T86" s="1">
        <v>39695</v>
      </c>
      <c r="U86" s="1">
        <v>39721</v>
      </c>
      <c r="V86" s="1">
        <v>39706</v>
      </c>
      <c r="W86" s="1">
        <v>39712</v>
      </c>
      <c r="X86" s="1">
        <v>39725</v>
      </c>
      <c r="Y86" s="1">
        <v>39727</v>
      </c>
      <c r="Z86" s="1">
        <v>39705</v>
      </c>
      <c r="AA86" s="1">
        <v>39720</v>
      </c>
      <c r="AB86" s="1">
        <v>39717</v>
      </c>
      <c r="AE86" s="1">
        <v>39713</v>
      </c>
      <c r="AF86" s="1">
        <v>39712</v>
      </c>
      <c r="AG86" s="1">
        <f t="shared" si="3"/>
        <v>39714.8</v>
      </c>
      <c r="BL86" s="1"/>
      <c r="BQ86" s="1"/>
      <c r="BR86"/>
      <c r="BU86" s="1"/>
      <c r="CD86" s="1"/>
    </row>
    <row r="87" spans="2:82" ht="12.75">
      <c r="B87" s="2" t="s">
        <v>83</v>
      </c>
      <c r="C87" s="1"/>
      <c r="F87" s="1">
        <v>39701</v>
      </c>
      <c r="G87" s="1">
        <v>39708</v>
      </c>
      <c r="H87" s="1"/>
      <c r="W87" s="1">
        <v>39719</v>
      </c>
      <c r="X87" s="1">
        <v>39732</v>
      </c>
      <c r="Z87" s="1">
        <v>39708</v>
      </c>
      <c r="AA87" s="1">
        <v>39707</v>
      </c>
      <c r="AC87" s="1">
        <v>39697</v>
      </c>
      <c r="AE87" s="1">
        <v>39709</v>
      </c>
      <c r="AG87" s="1">
        <f t="shared" si="3"/>
        <v>39710.125</v>
      </c>
      <c r="BL87" s="1"/>
      <c r="BQ87" s="1"/>
      <c r="BR87"/>
      <c r="BU87" s="1"/>
      <c r="CD87" s="1"/>
    </row>
    <row r="88" spans="2:82" ht="12.75">
      <c r="B88" s="2" t="s">
        <v>135</v>
      </c>
      <c r="N88" s="1">
        <v>39706</v>
      </c>
      <c r="R88" s="1">
        <v>39715</v>
      </c>
      <c r="S88" s="1">
        <v>39715</v>
      </c>
      <c r="AG88" s="1">
        <f t="shared" si="3"/>
        <v>39712</v>
      </c>
      <c r="BL88" s="1"/>
      <c r="BQ88" s="1"/>
      <c r="BR88"/>
      <c r="BU88" s="1"/>
      <c r="CD88" s="1"/>
    </row>
    <row r="89" spans="2:82" ht="12.75">
      <c r="B89" s="2" t="s">
        <v>153</v>
      </c>
      <c r="Q89" s="1">
        <v>39705</v>
      </c>
      <c r="R89" s="1">
        <v>39711</v>
      </c>
      <c r="S89" s="1">
        <v>39710</v>
      </c>
      <c r="V89" s="1">
        <v>39720</v>
      </c>
      <c r="Y89" s="1">
        <v>39716</v>
      </c>
      <c r="Z89" s="1">
        <v>39705</v>
      </c>
      <c r="AA89" s="1">
        <v>39700</v>
      </c>
      <c r="AE89" s="1">
        <v>39709</v>
      </c>
      <c r="AF89" s="1">
        <v>39709</v>
      </c>
      <c r="AG89" s="1">
        <f t="shared" si="3"/>
        <v>39709.444444444445</v>
      </c>
      <c r="BL89" s="1"/>
      <c r="BQ89" s="1"/>
      <c r="BR89"/>
      <c r="BU89" s="1"/>
      <c r="CD89" s="1"/>
    </row>
    <row r="90" spans="2:82" ht="12.75">
      <c r="B90" s="2" t="s">
        <v>144</v>
      </c>
      <c r="O90" s="1">
        <v>39715</v>
      </c>
      <c r="Q90" s="1">
        <v>39712</v>
      </c>
      <c r="S90" s="1">
        <v>39717</v>
      </c>
      <c r="Y90" s="1">
        <v>39730</v>
      </c>
      <c r="AG90" s="1">
        <f t="shared" si="3"/>
        <v>39718.5</v>
      </c>
      <c r="BL90" s="1"/>
      <c r="BQ90" s="1"/>
      <c r="BR90"/>
      <c r="BU90" s="1"/>
      <c r="CD90" s="1"/>
    </row>
    <row r="91" spans="2:82" ht="12.75">
      <c r="B91" s="2" t="s">
        <v>171</v>
      </c>
      <c r="R91" s="1">
        <v>39708</v>
      </c>
      <c r="AG91" s="1">
        <f t="shared" si="3"/>
        <v>39708</v>
      </c>
      <c r="BL91" s="1"/>
      <c r="BQ91" s="1"/>
      <c r="BR91"/>
      <c r="BU91" s="1"/>
      <c r="CD91" s="1"/>
    </row>
    <row r="92" spans="2:82" ht="12.75">
      <c r="B92" s="2" t="s">
        <v>139</v>
      </c>
      <c r="N92" s="1">
        <v>39715</v>
      </c>
      <c r="T92" s="1">
        <v>39709</v>
      </c>
      <c r="V92" s="1">
        <v>39720</v>
      </c>
      <c r="AG92" s="1">
        <f t="shared" si="3"/>
        <v>39714.666666666664</v>
      </c>
      <c r="BL92" s="1"/>
      <c r="BQ92" s="1"/>
      <c r="BR92"/>
      <c r="BU92" s="1"/>
      <c r="CD92" s="1"/>
    </row>
    <row r="93" spans="2:82" ht="12.75">
      <c r="B93" s="2" t="s">
        <v>129</v>
      </c>
      <c r="L93" s="1">
        <v>39733</v>
      </c>
      <c r="S93" s="1">
        <v>39717</v>
      </c>
      <c r="U93" s="1">
        <v>39737</v>
      </c>
      <c r="W93" s="1">
        <v>39712</v>
      </c>
      <c r="Y93" s="1">
        <v>39709</v>
      </c>
      <c r="AB93" s="1">
        <v>39734</v>
      </c>
      <c r="AG93" s="1">
        <f t="shared" si="3"/>
        <v>39723.666666666664</v>
      </c>
      <c r="BL93" s="1"/>
      <c r="BQ93" s="1"/>
      <c r="BR93"/>
      <c r="BU93" s="1"/>
      <c r="CD93" s="1"/>
    </row>
    <row r="94" spans="2:82" ht="12.75">
      <c r="B94" s="2" t="s">
        <v>68</v>
      </c>
      <c r="D94" s="1">
        <v>39715</v>
      </c>
      <c r="E94" s="1">
        <v>39710</v>
      </c>
      <c r="H94" s="1">
        <v>39713</v>
      </c>
      <c r="J94" s="1">
        <v>39711</v>
      </c>
      <c r="K94" s="1">
        <v>39717</v>
      </c>
      <c r="R94" s="1">
        <v>39719</v>
      </c>
      <c r="S94" s="1">
        <v>39712</v>
      </c>
      <c r="T94" s="1">
        <v>39712</v>
      </c>
      <c r="U94" s="1">
        <v>39719</v>
      </c>
      <c r="V94" s="1">
        <v>39717</v>
      </c>
      <c r="Y94" s="1">
        <v>39716</v>
      </c>
      <c r="AC94" s="1">
        <v>39719</v>
      </c>
      <c r="AD94" s="1">
        <v>39717</v>
      </c>
      <c r="AG94" s="1">
        <f t="shared" si="3"/>
        <v>39715.153846153844</v>
      </c>
      <c r="BL94" s="1"/>
      <c r="BQ94" s="1"/>
      <c r="BR94"/>
      <c r="BU94" s="1"/>
      <c r="CD94" s="1"/>
    </row>
    <row r="95" spans="2:82" ht="12.75">
      <c r="B95" s="2" t="s">
        <v>112</v>
      </c>
      <c r="I95" s="1">
        <v>39694</v>
      </c>
      <c r="K95" s="1" t="s">
        <v>122</v>
      </c>
      <c r="Q95" s="1">
        <v>39705</v>
      </c>
      <c r="T95" s="1">
        <v>39695</v>
      </c>
      <c r="U95" s="1">
        <v>39719</v>
      </c>
      <c r="AE95" s="1">
        <v>39702</v>
      </c>
      <c r="AG95" s="1">
        <f t="shared" si="3"/>
        <v>39703</v>
      </c>
      <c r="BL95" s="1"/>
      <c r="BQ95" s="1"/>
      <c r="BR95"/>
      <c r="BU95" s="1"/>
      <c r="CD95" s="1"/>
    </row>
    <row r="96" spans="2:82" ht="12.75">
      <c r="B96" s="2" t="s">
        <v>205</v>
      </c>
      <c r="Y96" s="1">
        <v>39716</v>
      </c>
      <c r="AC96" s="1">
        <v>39700</v>
      </c>
      <c r="AF96" s="1">
        <v>39709</v>
      </c>
      <c r="AG96" s="1">
        <f t="shared" si="3"/>
        <v>39708.333333333336</v>
      </c>
      <c r="BL96" s="1"/>
      <c r="BQ96" s="1"/>
      <c r="BR96"/>
      <c r="BU96" s="1"/>
      <c r="CD96" s="1"/>
    </row>
    <row r="97" spans="2:82" ht="12.75">
      <c r="B97" s="2" t="s">
        <v>104</v>
      </c>
      <c r="H97" s="1">
        <v>39710</v>
      </c>
      <c r="K97" s="1"/>
      <c r="AG97" s="1">
        <f t="shared" si="3"/>
        <v>39710</v>
      </c>
      <c r="BL97" s="1"/>
      <c r="BQ97" s="1"/>
      <c r="BR97"/>
      <c r="BU97" s="1"/>
      <c r="CD97" s="1"/>
    </row>
    <row r="98" spans="2:82" ht="12.75">
      <c r="B98" s="2" t="s">
        <v>93</v>
      </c>
      <c r="G98" s="1">
        <v>39706</v>
      </c>
      <c r="K98" s="1"/>
      <c r="M98" s="1">
        <v>39717</v>
      </c>
      <c r="T98" s="1">
        <v>39723</v>
      </c>
      <c r="AG98" s="1">
        <f t="shared" si="3"/>
        <v>39715.333333333336</v>
      </c>
      <c r="BL98" s="1"/>
      <c r="BQ98" s="1"/>
      <c r="BR98"/>
      <c r="BU98" s="1"/>
      <c r="CD98" s="1"/>
    </row>
    <row r="99" spans="2:82" ht="12.75">
      <c r="B99" s="2" t="s">
        <v>163</v>
      </c>
      <c r="Q99" s="1">
        <v>39726</v>
      </c>
      <c r="AG99" s="1">
        <f t="shared" si="3"/>
        <v>39726</v>
      </c>
      <c r="BL99" s="1"/>
      <c r="BQ99" s="1"/>
      <c r="BR99"/>
      <c r="BU99" s="1"/>
      <c r="CD99" s="1"/>
    </row>
    <row r="100" spans="2:82" ht="12.75">
      <c r="B100" s="2" t="s">
        <v>169</v>
      </c>
      <c r="R100" s="1">
        <v>39704</v>
      </c>
      <c r="S100" s="1">
        <v>39717</v>
      </c>
      <c r="Z100" s="1">
        <v>39694</v>
      </c>
      <c r="AB100" s="1">
        <v>39720</v>
      </c>
      <c r="AC100" s="4">
        <v>39683</v>
      </c>
      <c r="AG100" s="1">
        <f t="shared" si="3"/>
        <v>39703.6</v>
      </c>
      <c r="BL100" s="1"/>
      <c r="BQ100" s="1"/>
      <c r="BR100"/>
      <c r="BU100" s="1"/>
      <c r="CD100" s="1"/>
    </row>
    <row r="101" spans="2:82" ht="12.75">
      <c r="B101" s="2" t="s">
        <v>59</v>
      </c>
      <c r="C101" s="1">
        <v>39709</v>
      </c>
      <c r="D101" s="1">
        <v>39715</v>
      </c>
      <c r="F101" s="1">
        <v>39725</v>
      </c>
      <c r="H101" s="1">
        <v>39731</v>
      </c>
      <c r="I101" s="1">
        <v>39710</v>
      </c>
      <c r="J101" s="1">
        <v>39714</v>
      </c>
      <c r="K101" s="1">
        <v>39720</v>
      </c>
      <c r="L101" s="1">
        <v>39740</v>
      </c>
      <c r="M101" s="1">
        <v>39705</v>
      </c>
      <c r="O101" s="1">
        <v>39708</v>
      </c>
      <c r="R101" s="1">
        <v>39718</v>
      </c>
      <c r="T101" s="1">
        <v>39702</v>
      </c>
      <c r="U101" s="1">
        <v>39735</v>
      </c>
      <c r="V101" s="1">
        <v>39706</v>
      </c>
      <c r="W101" s="1">
        <v>39712</v>
      </c>
      <c r="X101" s="1">
        <v>39725</v>
      </c>
      <c r="Y101" s="1">
        <v>39716</v>
      </c>
      <c r="Z101" s="1">
        <v>39694</v>
      </c>
      <c r="AB101" s="1">
        <v>39713</v>
      </c>
      <c r="AC101" s="4">
        <v>39690</v>
      </c>
      <c r="AD101" s="1">
        <v>39717</v>
      </c>
      <c r="AE101" s="1">
        <v>39695</v>
      </c>
      <c r="AF101" s="1">
        <v>39695</v>
      </c>
      <c r="AG101" s="1">
        <f t="shared" si="3"/>
        <v>39712.82608695652</v>
      </c>
      <c r="BL101" s="1"/>
      <c r="BQ101" s="1"/>
      <c r="BR101"/>
      <c r="BU101" s="1"/>
      <c r="CD101" s="1"/>
    </row>
    <row r="102" spans="2:82" ht="12.75">
      <c r="B102" s="2" t="s">
        <v>136</v>
      </c>
      <c r="N102" s="1">
        <v>39711</v>
      </c>
      <c r="U102" s="1">
        <v>39746</v>
      </c>
      <c r="W102" s="1">
        <v>39721</v>
      </c>
      <c r="Y102" s="1">
        <v>39716</v>
      </c>
      <c r="AB102" s="1">
        <v>39720</v>
      </c>
      <c r="AG102" s="1">
        <f t="shared" si="3"/>
        <v>39722.8</v>
      </c>
      <c r="BL102" s="1"/>
      <c r="BQ102" s="1"/>
      <c r="BR102"/>
      <c r="BU102" s="1"/>
      <c r="CD102" s="1"/>
    </row>
    <row r="103" spans="2:82" ht="12.75">
      <c r="B103" s="2" t="s">
        <v>119</v>
      </c>
      <c r="J103" s="1">
        <v>39716</v>
      </c>
      <c r="K103" s="1">
        <v>39702</v>
      </c>
      <c r="M103" s="1">
        <v>39703</v>
      </c>
      <c r="O103" s="1">
        <v>39705</v>
      </c>
      <c r="Q103" s="1">
        <v>39721</v>
      </c>
      <c r="R103" s="1">
        <v>39714</v>
      </c>
      <c r="U103" s="1">
        <v>39735</v>
      </c>
      <c r="Y103" s="1">
        <v>39720</v>
      </c>
      <c r="Z103" s="1">
        <v>39705</v>
      </c>
      <c r="AB103" s="1">
        <v>39703</v>
      </c>
      <c r="AE103" s="1">
        <v>39716</v>
      </c>
      <c r="AG103" s="1">
        <f t="shared" si="3"/>
        <v>39712.72727272727</v>
      </c>
      <c r="BL103" s="1"/>
      <c r="BQ103" s="1"/>
      <c r="BR103"/>
      <c r="BU103" s="1"/>
      <c r="CD103" s="1"/>
    </row>
    <row r="104" spans="2:82" ht="12.75">
      <c r="B104" s="2" t="s">
        <v>142</v>
      </c>
      <c r="O104" s="1">
        <v>39708</v>
      </c>
      <c r="AB104" s="1">
        <v>39720</v>
      </c>
      <c r="AE104" s="1">
        <v>39716</v>
      </c>
      <c r="AG104" s="1">
        <f t="shared" si="3"/>
        <v>39714.666666666664</v>
      </c>
      <c r="BL104" s="1"/>
      <c r="BQ104" s="1"/>
      <c r="BR104"/>
      <c r="BU104" s="1"/>
      <c r="CD104" s="1"/>
    </row>
    <row r="105" spans="2:82" ht="12.75">
      <c r="B105" s="2" t="s">
        <v>188</v>
      </c>
      <c r="R105" s="1">
        <v>39711</v>
      </c>
      <c r="S105" s="1">
        <v>39710</v>
      </c>
      <c r="T105" s="1">
        <v>39695</v>
      </c>
      <c r="U105" s="1">
        <v>39721</v>
      </c>
      <c r="Y105" s="1">
        <v>39716</v>
      </c>
      <c r="Z105" s="1">
        <v>39694</v>
      </c>
      <c r="AC105" s="1">
        <v>39711</v>
      </c>
      <c r="AD105" s="1">
        <v>39717</v>
      </c>
      <c r="AE105" s="1">
        <v>39709</v>
      </c>
      <c r="AF105" s="1">
        <v>39695</v>
      </c>
      <c r="AG105" s="1">
        <f t="shared" si="3"/>
        <v>39707.9</v>
      </c>
      <c r="BL105" s="1"/>
      <c r="BQ105" s="1"/>
      <c r="BR105"/>
      <c r="BU105" s="1"/>
      <c r="CD105" s="1"/>
    </row>
    <row r="106" spans="2:82" ht="12.75">
      <c r="B106" s="2" t="s">
        <v>109</v>
      </c>
      <c r="I106" s="4">
        <v>39690</v>
      </c>
      <c r="O106" s="1">
        <v>39717</v>
      </c>
      <c r="T106" s="1">
        <v>39697</v>
      </c>
      <c r="U106" s="1">
        <v>39746</v>
      </c>
      <c r="V106" s="1">
        <v>39717</v>
      </c>
      <c r="AG106" s="1">
        <f t="shared" si="3"/>
        <v>39713.4</v>
      </c>
      <c r="BL106" s="1"/>
      <c r="BQ106" s="1"/>
      <c r="BR106"/>
      <c r="BU106" s="1"/>
      <c r="CD106" s="1"/>
    </row>
    <row r="107" spans="2:82" ht="12.75">
      <c r="B107" s="2" t="s">
        <v>210</v>
      </c>
      <c r="G107" s="1">
        <v>39705</v>
      </c>
      <c r="K107" s="1">
        <v>39713</v>
      </c>
      <c r="Q107" s="1">
        <v>39717</v>
      </c>
      <c r="Y107" s="1">
        <v>39716</v>
      </c>
      <c r="Z107" s="1">
        <v>39701</v>
      </c>
      <c r="AG107" s="1">
        <f t="shared" si="3"/>
        <v>39710.4</v>
      </c>
      <c r="BL107" s="1"/>
      <c r="BQ107" s="1"/>
      <c r="BR107"/>
      <c r="BU107" s="1"/>
      <c r="CD107" s="1"/>
    </row>
    <row r="108" spans="2:82" ht="12.75">
      <c r="B108" s="2" t="s">
        <v>199</v>
      </c>
      <c r="E108" s="1">
        <v>39706</v>
      </c>
      <c r="G108" s="1">
        <v>39717</v>
      </c>
      <c r="S108" s="1">
        <v>39724</v>
      </c>
      <c r="T108" s="1">
        <v>39709</v>
      </c>
      <c r="U108" s="1">
        <v>39725</v>
      </c>
      <c r="V108" s="1">
        <v>39717</v>
      </c>
      <c r="W108" s="1">
        <v>39717</v>
      </c>
      <c r="X108" s="1">
        <v>39739</v>
      </c>
      <c r="Z108" s="1">
        <v>39722</v>
      </c>
      <c r="AA108" s="1">
        <v>39728</v>
      </c>
      <c r="AD108" s="1">
        <v>39710</v>
      </c>
      <c r="AG108" s="1">
        <f t="shared" si="3"/>
        <v>39719.454545454544</v>
      </c>
      <c r="BL108" s="1"/>
      <c r="BQ108" s="1"/>
      <c r="BR108"/>
      <c r="BU108" s="1"/>
      <c r="CD108" s="1"/>
    </row>
    <row r="109" spans="2:82" ht="12.75">
      <c r="B109" s="2" t="s">
        <v>191</v>
      </c>
      <c r="S109" s="1">
        <v>39722</v>
      </c>
      <c r="T109" s="1">
        <v>39707</v>
      </c>
      <c r="U109" s="1">
        <v>39709</v>
      </c>
      <c r="W109" s="1">
        <v>39724</v>
      </c>
      <c r="AD109" s="1">
        <v>39708</v>
      </c>
      <c r="AG109" s="1">
        <f t="shared" si="3"/>
        <v>39714</v>
      </c>
      <c r="BL109" s="1"/>
      <c r="BQ109" s="1"/>
      <c r="BR109"/>
      <c r="BU109" s="1"/>
      <c r="CD109" s="1"/>
    </row>
    <row r="110" spans="2:82" ht="12.75">
      <c r="B110" s="2" t="s">
        <v>202</v>
      </c>
      <c r="V110" s="1">
        <v>39701</v>
      </c>
      <c r="W110" s="1">
        <v>39721</v>
      </c>
      <c r="Z110" s="1">
        <v>39715</v>
      </c>
      <c r="AD110" s="1">
        <v>39710</v>
      </c>
      <c r="AE110" s="1">
        <v>39723</v>
      </c>
      <c r="AG110" s="1">
        <f t="shared" si="3"/>
        <v>39714</v>
      </c>
      <c r="BL110" s="1"/>
      <c r="BQ110" s="1"/>
      <c r="BR110"/>
      <c r="BU110" s="1"/>
      <c r="CD110" s="1"/>
    </row>
    <row r="111" spans="2:82" ht="12.75">
      <c r="B111" s="2" t="s">
        <v>165</v>
      </c>
      <c r="R111" s="1">
        <v>39704</v>
      </c>
      <c r="U111" s="1">
        <v>39732</v>
      </c>
      <c r="V111" s="1">
        <v>39701</v>
      </c>
      <c r="W111" s="1">
        <v>39730</v>
      </c>
      <c r="AG111" s="1">
        <f t="shared" si="3"/>
        <v>39716.75</v>
      </c>
      <c r="BL111" s="1"/>
      <c r="BQ111" s="1"/>
      <c r="BR111"/>
      <c r="BU111" s="1"/>
      <c r="CD111" s="1"/>
    </row>
    <row r="112" spans="2:82" ht="12.75">
      <c r="B112" s="2" t="s">
        <v>113</v>
      </c>
      <c r="I112" s="1">
        <v>39696</v>
      </c>
      <c r="AG112" s="1">
        <f t="shared" si="3"/>
        <v>39696</v>
      </c>
      <c r="BL112" s="1"/>
      <c r="BQ112" s="1"/>
      <c r="BR112"/>
      <c r="BU112" s="1"/>
      <c r="CD112" s="1"/>
    </row>
    <row r="113" spans="2:82" ht="12.75">
      <c r="B113" s="2" t="s">
        <v>85</v>
      </c>
      <c r="F113" s="1">
        <v>39724</v>
      </c>
      <c r="G113" s="1"/>
      <c r="H113" s="1"/>
      <c r="I113" s="1">
        <v>39710</v>
      </c>
      <c r="N113" s="1">
        <v>39715</v>
      </c>
      <c r="O113" s="1">
        <v>39715</v>
      </c>
      <c r="Q113" s="1">
        <v>39719</v>
      </c>
      <c r="R113" s="1">
        <v>39722</v>
      </c>
      <c r="S113" s="1">
        <v>39714</v>
      </c>
      <c r="U113" s="1">
        <v>39737</v>
      </c>
      <c r="AG113" s="1">
        <f t="shared" si="3"/>
        <v>39719.5</v>
      </c>
      <c r="BL113" s="1"/>
      <c r="BQ113" s="1"/>
      <c r="BR113"/>
      <c r="BU113" s="1"/>
      <c r="CD113" s="1"/>
    </row>
    <row r="114" spans="2:82" ht="12.75">
      <c r="B114" s="2" t="s">
        <v>178</v>
      </c>
      <c r="R114" s="1">
        <v>39718</v>
      </c>
      <c r="AC114" s="1">
        <v>39711</v>
      </c>
      <c r="AG114" s="1">
        <f t="shared" si="3"/>
        <v>39714.5</v>
      </c>
      <c r="BL114" s="1"/>
      <c r="BQ114" s="1"/>
      <c r="BR114"/>
      <c r="BU114" s="1"/>
      <c r="CD114" s="1"/>
    </row>
    <row r="115" spans="2:82" ht="12.75">
      <c r="B115" s="2" t="s">
        <v>187</v>
      </c>
      <c r="R115" s="1">
        <v>39718</v>
      </c>
      <c r="AG115" s="1">
        <f t="shared" si="3"/>
        <v>39718</v>
      </c>
      <c r="BL115" s="1"/>
      <c r="BQ115" s="1"/>
      <c r="BR115"/>
      <c r="BU115" s="1"/>
      <c r="CD115" s="1"/>
    </row>
    <row r="116" spans="2:82" ht="12.75">
      <c r="B116" s="2" t="s">
        <v>208</v>
      </c>
      <c r="Q116" s="1">
        <v>39700</v>
      </c>
      <c r="V116" s="1">
        <v>39706</v>
      </c>
      <c r="Z116" s="1">
        <v>39694</v>
      </c>
      <c r="AA116" s="1">
        <v>39693</v>
      </c>
      <c r="AC116" s="1">
        <v>39718</v>
      </c>
      <c r="AG116" s="1">
        <f t="shared" si="3"/>
        <v>39702.2</v>
      </c>
      <c r="BL116" s="1"/>
      <c r="BQ116" s="1"/>
      <c r="BR116"/>
      <c r="BU116" s="1"/>
      <c r="CD116" s="1"/>
    </row>
    <row r="117" spans="2:82" ht="12.75">
      <c r="B117" s="2" t="s">
        <v>175</v>
      </c>
      <c r="R117" s="1">
        <v>39711</v>
      </c>
      <c r="AG117" s="1">
        <f t="shared" si="3"/>
        <v>39711</v>
      </c>
      <c r="BL117" s="1"/>
      <c r="BQ117" s="1"/>
      <c r="BR117"/>
      <c r="BU117" s="1"/>
      <c r="CD117" s="1"/>
    </row>
    <row r="118" spans="2:82" ht="12.75">
      <c r="B118" s="2" t="s">
        <v>102</v>
      </c>
      <c r="H118" s="1">
        <v>39707</v>
      </c>
      <c r="M118" s="1">
        <v>39721</v>
      </c>
      <c r="U118" s="1">
        <v>39721</v>
      </c>
      <c r="V118" s="1">
        <v>39717</v>
      </c>
      <c r="W118" s="1">
        <v>39719</v>
      </c>
      <c r="X118" s="1">
        <v>39718</v>
      </c>
      <c r="AE118" s="1">
        <v>39720</v>
      </c>
      <c r="AF118" s="1">
        <v>39720</v>
      </c>
      <c r="AG118" s="1">
        <f t="shared" si="3"/>
        <v>39717.875</v>
      </c>
      <c r="BL118" s="1"/>
      <c r="BQ118" s="1"/>
      <c r="BR118"/>
      <c r="BU118" s="1"/>
      <c r="CD118" s="1"/>
    </row>
    <row r="119" spans="2:82" ht="12.75">
      <c r="B119" s="2" t="s">
        <v>174</v>
      </c>
      <c r="R119" s="1">
        <v>39712</v>
      </c>
      <c r="AF119" s="1">
        <v>39703</v>
      </c>
      <c r="AG119" s="1">
        <f t="shared" si="3"/>
        <v>39707.5</v>
      </c>
      <c r="BL119" s="1"/>
      <c r="BQ119" s="1"/>
      <c r="BR119"/>
      <c r="BU119" s="1"/>
      <c r="CD119" s="1"/>
    </row>
    <row r="120" spans="2:82" ht="12.75">
      <c r="B120" s="2" t="s">
        <v>108</v>
      </c>
      <c r="H120" s="1">
        <v>39724</v>
      </c>
      <c r="K120" s="1">
        <v>39720</v>
      </c>
      <c r="L120" s="1">
        <v>39726</v>
      </c>
      <c r="M120" s="1">
        <v>39703</v>
      </c>
      <c r="N120" s="1">
        <v>39702</v>
      </c>
      <c r="AB120" s="1">
        <v>39720</v>
      </c>
      <c r="AG120" s="1">
        <f t="shared" si="3"/>
        <v>39715.833333333336</v>
      </c>
      <c r="BL120" s="1"/>
      <c r="BQ120" s="1"/>
      <c r="BR120"/>
      <c r="BU120" s="1"/>
      <c r="CD120" s="1"/>
    </row>
    <row r="121" spans="2:82" ht="12.75">
      <c r="B121" s="2" t="s">
        <v>182</v>
      </c>
      <c r="R121" s="1">
        <v>39718</v>
      </c>
      <c r="Y121" s="1">
        <v>39716</v>
      </c>
      <c r="AG121" s="1">
        <f t="shared" si="3"/>
        <v>39717</v>
      </c>
      <c r="BL121" s="1"/>
      <c r="BQ121" s="1"/>
      <c r="BR121"/>
      <c r="BU121" s="1"/>
      <c r="CD121" s="1"/>
    </row>
    <row r="122" spans="2:82" ht="12.75">
      <c r="B122" s="2" t="s">
        <v>55</v>
      </c>
      <c r="C122" s="1">
        <v>39705</v>
      </c>
      <c r="G122" s="1"/>
      <c r="H122" s="1"/>
      <c r="O122" s="1">
        <v>39715</v>
      </c>
      <c r="AA122" s="1">
        <v>39708</v>
      </c>
      <c r="AB122" s="1">
        <v>39701</v>
      </c>
      <c r="AG122" s="1">
        <f t="shared" si="3"/>
        <v>39707.25</v>
      </c>
      <c r="BL122" s="1"/>
      <c r="BQ122" s="1"/>
      <c r="BR122"/>
      <c r="BU122" s="1"/>
      <c r="CD122" s="1"/>
    </row>
    <row r="123" spans="2:82" ht="12.75">
      <c r="B123" s="2" t="s">
        <v>185</v>
      </c>
      <c r="R123" s="1">
        <v>39729</v>
      </c>
      <c r="AG123" s="1">
        <f t="shared" si="3"/>
        <v>39729</v>
      </c>
      <c r="BL123" s="1"/>
      <c r="BQ123" s="1"/>
      <c r="BR123"/>
      <c r="BU123" s="1"/>
      <c r="CD123" s="1"/>
    </row>
    <row r="124" spans="2:82" ht="12.75">
      <c r="B124" s="2" t="s">
        <v>192</v>
      </c>
      <c r="S124" s="1">
        <v>39724</v>
      </c>
      <c r="W124" s="1">
        <v>39705</v>
      </c>
      <c r="Y124" s="1">
        <v>39716</v>
      </c>
      <c r="AB124" s="1">
        <v>39720</v>
      </c>
      <c r="AC124" s="1">
        <v>39704</v>
      </c>
      <c r="AD124" s="1">
        <v>39710</v>
      </c>
      <c r="AE124" s="1">
        <v>39709</v>
      </c>
      <c r="AG124" s="1">
        <f t="shared" si="3"/>
        <v>39712.57142857143</v>
      </c>
      <c r="BL124" s="1"/>
      <c r="BQ124" s="1"/>
      <c r="BR124"/>
      <c r="BU124" s="1"/>
      <c r="CD124" s="1"/>
    </row>
    <row r="125" spans="2:82" ht="12.75">
      <c r="B125" s="2" t="s">
        <v>99</v>
      </c>
      <c r="G125" s="1">
        <v>39725</v>
      </c>
      <c r="I125" s="1">
        <v>39708</v>
      </c>
      <c r="J125" s="1">
        <v>39714</v>
      </c>
      <c r="K125" s="1">
        <v>39698</v>
      </c>
      <c r="N125" s="1">
        <v>39723</v>
      </c>
      <c r="O125" s="1">
        <v>39715</v>
      </c>
      <c r="Q125" s="1">
        <v>39705</v>
      </c>
      <c r="R125" s="1">
        <v>39711</v>
      </c>
      <c r="S125" s="1">
        <v>39710</v>
      </c>
      <c r="X125" s="1">
        <v>39704</v>
      </c>
      <c r="Z125" s="1">
        <v>39704</v>
      </c>
      <c r="AC125" s="1">
        <v>39707</v>
      </c>
      <c r="AF125" s="1">
        <v>39705</v>
      </c>
      <c r="AG125" s="1">
        <f t="shared" si="3"/>
        <v>39709.92307692308</v>
      </c>
      <c r="BL125" s="1"/>
      <c r="BQ125" s="1"/>
      <c r="BR125"/>
      <c r="BU125" s="1"/>
      <c r="CD125" s="1"/>
    </row>
    <row r="126" spans="2:82" ht="12.75">
      <c r="B126" s="2" t="s">
        <v>73</v>
      </c>
      <c r="E126" s="1">
        <v>39704</v>
      </c>
      <c r="F126" s="1">
        <v>39701</v>
      </c>
      <c r="G126" s="1"/>
      <c r="X126" s="1">
        <v>39711</v>
      </c>
      <c r="AG126" s="1">
        <f t="shared" si="3"/>
        <v>39705.333333333336</v>
      </c>
      <c r="BL126" s="1"/>
      <c r="BQ126" s="1"/>
      <c r="BR126"/>
      <c r="BU126" s="1"/>
      <c r="CD126" s="1"/>
    </row>
    <row r="127" spans="2:82" ht="12.75">
      <c r="B127" s="2" t="s">
        <v>92</v>
      </c>
      <c r="G127" s="1">
        <v>39704</v>
      </c>
      <c r="H127" s="1"/>
      <c r="Q127" s="1">
        <v>39724</v>
      </c>
      <c r="U127" s="1">
        <v>39719</v>
      </c>
      <c r="AG127" s="1">
        <f t="shared" si="3"/>
        <v>39715.666666666664</v>
      </c>
      <c r="BL127" s="1"/>
      <c r="BQ127" s="1"/>
      <c r="BR127"/>
      <c r="BU127" s="1"/>
      <c r="CD127" s="1"/>
    </row>
    <row r="128" spans="2:82" ht="12.75">
      <c r="B128" s="2" t="s">
        <v>84</v>
      </c>
      <c r="F128" s="1">
        <v>39711</v>
      </c>
      <c r="H128" s="1">
        <v>39707</v>
      </c>
      <c r="AB128" s="1">
        <v>39716</v>
      </c>
      <c r="AE128" s="1">
        <v>39706</v>
      </c>
      <c r="AG128" s="1">
        <f t="shared" si="3"/>
        <v>39710</v>
      </c>
      <c r="BL128" s="1"/>
      <c r="BQ128" s="1"/>
      <c r="BR128"/>
      <c r="BU128" s="1"/>
      <c r="CD128" s="1"/>
    </row>
    <row r="129" spans="2:82" ht="12.75">
      <c r="B129" s="2" t="s">
        <v>105</v>
      </c>
      <c r="H129" s="1">
        <v>39710</v>
      </c>
      <c r="K129" s="1">
        <v>39706</v>
      </c>
      <c r="S129" s="1">
        <v>39717</v>
      </c>
      <c r="V129" s="1">
        <v>39720</v>
      </c>
      <c r="W129" s="1">
        <v>39719</v>
      </c>
      <c r="Z129" s="1">
        <v>39708</v>
      </c>
      <c r="AA129" s="1">
        <v>39714</v>
      </c>
      <c r="AC129" s="1">
        <v>39718</v>
      </c>
      <c r="AG129" s="1">
        <f t="shared" si="3"/>
        <v>39714</v>
      </c>
      <c r="BL129" s="1"/>
      <c r="BQ129" s="1"/>
      <c r="BR129"/>
      <c r="BU129" s="1"/>
      <c r="CD129" s="1"/>
    </row>
    <row r="130" spans="2:82" ht="12.75">
      <c r="B130" s="2" t="s">
        <v>149</v>
      </c>
      <c r="Q130" s="1">
        <v>39698</v>
      </c>
      <c r="S130" s="1">
        <v>39703</v>
      </c>
      <c r="T130" s="1">
        <v>39716</v>
      </c>
      <c r="U130" s="1">
        <v>39742</v>
      </c>
      <c r="V130" s="1">
        <v>39699</v>
      </c>
      <c r="Y130" s="4">
        <v>39688</v>
      </c>
      <c r="AB130" s="1">
        <v>39720</v>
      </c>
      <c r="AD130" s="1">
        <v>39731</v>
      </c>
      <c r="AE130" s="1">
        <v>39723</v>
      </c>
      <c r="AG130" s="1">
        <f t="shared" si="3"/>
        <v>39713.333333333336</v>
      </c>
      <c r="BL130" s="1"/>
      <c r="BQ130" s="1"/>
      <c r="BR130"/>
      <c r="BU130" s="1"/>
      <c r="CD130" s="1"/>
    </row>
    <row r="131" spans="2:82" ht="12.75">
      <c r="B131" s="2" t="s">
        <v>61</v>
      </c>
      <c r="C131" s="1">
        <v>39725</v>
      </c>
      <c r="E131" s="1">
        <v>39711</v>
      </c>
      <c r="G131" s="1">
        <v>39721</v>
      </c>
      <c r="S131" s="1">
        <v>39717</v>
      </c>
      <c r="AG131" s="1">
        <f t="shared" si="3"/>
        <v>39718.5</v>
      </c>
      <c r="BL131" s="1"/>
      <c r="BQ131" s="1"/>
      <c r="BR131"/>
      <c r="BU131" s="1"/>
      <c r="CD131" s="1"/>
    </row>
    <row r="132" spans="2:82" ht="12.75">
      <c r="B132" s="2" t="s">
        <v>53</v>
      </c>
      <c r="C132" s="1">
        <v>39700</v>
      </c>
      <c r="D132" s="1">
        <v>39712</v>
      </c>
      <c r="F132" s="1">
        <v>39718</v>
      </c>
      <c r="G132" s="1"/>
      <c r="I132" s="4">
        <v>39691</v>
      </c>
      <c r="J132" s="1">
        <v>39704</v>
      </c>
      <c r="K132" s="1">
        <v>39702</v>
      </c>
      <c r="O132" s="1">
        <v>39719</v>
      </c>
      <c r="R132" s="1">
        <v>39715</v>
      </c>
      <c r="W132" s="1">
        <v>39707</v>
      </c>
      <c r="Y132" s="1">
        <v>39704</v>
      </c>
      <c r="AC132" s="1">
        <v>39718</v>
      </c>
      <c r="AF132" s="1">
        <v>39718</v>
      </c>
      <c r="AG132" s="1">
        <f t="shared" si="3"/>
        <v>39709</v>
      </c>
      <c r="BL132" s="1"/>
      <c r="BQ132" s="1"/>
      <c r="BR132"/>
      <c r="BU132" s="1"/>
      <c r="CD132" s="1"/>
    </row>
    <row r="133" spans="2:82" ht="12.75">
      <c r="B133" s="2" t="s">
        <v>56</v>
      </c>
      <c r="C133" s="1">
        <v>39706</v>
      </c>
      <c r="D133" s="1">
        <v>39717</v>
      </c>
      <c r="G133" s="1"/>
      <c r="H133" s="1"/>
      <c r="L133" s="1">
        <v>39726</v>
      </c>
      <c r="Q133" s="1">
        <v>39712</v>
      </c>
      <c r="S133" s="1">
        <v>39710</v>
      </c>
      <c r="AA133" s="1">
        <v>39714</v>
      </c>
      <c r="AD133" s="1">
        <v>39717</v>
      </c>
      <c r="AF133" s="1">
        <v>39716</v>
      </c>
      <c r="AG133" s="1">
        <f aca="true" t="shared" si="6" ref="AG133:AG167">AVERAGE(C133:AF133)</f>
        <v>39714.75</v>
      </c>
      <c r="BL133" s="1"/>
      <c r="BQ133" s="1"/>
      <c r="BR133"/>
      <c r="BU133" s="1"/>
      <c r="CD133" s="1"/>
    </row>
    <row r="134" spans="2:82" ht="12.75">
      <c r="B134" s="2" t="s">
        <v>162</v>
      </c>
      <c r="K134" s="1">
        <v>39720</v>
      </c>
      <c r="L134" s="1">
        <v>39740</v>
      </c>
      <c r="Q134" s="1">
        <v>39716</v>
      </c>
      <c r="S134" s="1">
        <v>39717</v>
      </c>
      <c r="AE134" s="1">
        <v>39704</v>
      </c>
      <c r="AF134" s="1">
        <v>39702</v>
      </c>
      <c r="AG134" s="1">
        <f t="shared" si="6"/>
        <v>39716.5</v>
      </c>
      <c r="BL134" s="1"/>
      <c r="BQ134" s="1"/>
      <c r="BR134"/>
      <c r="BU134" s="1"/>
      <c r="CD134" s="1"/>
    </row>
    <row r="135" spans="2:82" ht="12.75">
      <c r="B135" s="2" t="s">
        <v>177</v>
      </c>
      <c r="R135" s="1">
        <v>39719</v>
      </c>
      <c r="AF135" s="1">
        <v>39720</v>
      </c>
      <c r="AG135" s="1">
        <f t="shared" si="6"/>
        <v>39719.5</v>
      </c>
      <c r="BL135" s="1"/>
      <c r="BQ135" s="1"/>
      <c r="BR135"/>
      <c r="BU135" s="1"/>
      <c r="CD135" s="1"/>
    </row>
    <row r="136" spans="2:82" ht="12.75">
      <c r="B136" s="2" t="s">
        <v>170</v>
      </c>
      <c r="R136" s="1">
        <v>39704</v>
      </c>
      <c r="Y136" s="1">
        <v>39741</v>
      </c>
      <c r="AC136" s="1">
        <v>39708</v>
      </c>
      <c r="AG136" s="1">
        <f t="shared" si="6"/>
        <v>39717.666666666664</v>
      </c>
      <c r="BL136" s="1"/>
      <c r="BQ136" s="1"/>
      <c r="BR136"/>
      <c r="BU136" s="1"/>
      <c r="CD136" s="1"/>
    </row>
    <row r="137" spans="2:82" ht="12.75">
      <c r="B137" s="2" t="s">
        <v>130</v>
      </c>
      <c r="L137" s="1">
        <v>39740</v>
      </c>
      <c r="M137" s="1">
        <v>39717</v>
      </c>
      <c r="N137" s="1">
        <v>39702</v>
      </c>
      <c r="AG137" s="1">
        <f t="shared" si="6"/>
        <v>39719.666666666664</v>
      </c>
      <c r="BL137" s="1"/>
      <c r="BQ137" s="1"/>
      <c r="BR137"/>
      <c r="BU137" s="1"/>
      <c r="CD137" s="1"/>
    </row>
    <row r="138" spans="2:82" ht="12.75">
      <c r="B138" s="2" t="s">
        <v>132</v>
      </c>
      <c r="M138" s="1">
        <v>39713</v>
      </c>
      <c r="O138" s="1">
        <v>39718</v>
      </c>
      <c r="Q138" s="1">
        <v>39712</v>
      </c>
      <c r="R138" s="1">
        <v>39711</v>
      </c>
      <c r="S138" s="1">
        <v>39717</v>
      </c>
      <c r="T138" s="1">
        <v>39702</v>
      </c>
      <c r="X138" s="1">
        <v>39725</v>
      </c>
      <c r="Z138" s="1">
        <v>39722</v>
      </c>
      <c r="AC138" s="4">
        <v>39691</v>
      </c>
      <c r="AD138" s="1">
        <v>39710</v>
      </c>
      <c r="AF138" s="1">
        <v>39702</v>
      </c>
      <c r="AG138" s="1">
        <f t="shared" si="6"/>
        <v>39711.181818181816</v>
      </c>
      <c r="BL138" s="1"/>
      <c r="BQ138" s="1"/>
      <c r="BR138"/>
      <c r="BU138" s="1"/>
      <c r="CD138" s="1"/>
    </row>
    <row r="139" spans="2:82" ht="12.75">
      <c r="B139" s="2" t="s">
        <v>155</v>
      </c>
      <c r="Q139" s="1">
        <v>39712</v>
      </c>
      <c r="X139" s="1">
        <v>39728</v>
      </c>
      <c r="AB139" s="1">
        <v>39720</v>
      </c>
      <c r="AG139" s="1">
        <f t="shared" si="6"/>
        <v>39720</v>
      </c>
      <c r="BL139" s="1"/>
      <c r="BQ139" s="1"/>
      <c r="BR139"/>
      <c r="BU139" s="1"/>
      <c r="CD139" s="1"/>
    </row>
    <row r="140" spans="2:82" ht="12.75">
      <c r="B140" s="2" t="s">
        <v>154</v>
      </c>
      <c r="Q140" s="1">
        <v>39705</v>
      </c>
      <c r="W140" s="1">
        <v>39708</v>
      </c>
      <c r="AG140" s="1">
        <f t="shared" si="6"/>
        <v>39706.5</v>
      </c>
      <c r="BL140" s="1"/>
      <c r="BQ140" s="1"/>
      <c r="BR140"/>
      <c r="BU140" s="1"/>
      <c r="CD140" s="1"/>
    </row>
    <row r="141" spans="2:82" ht="12.75">
      <c r="B141" s="2" t="s">
        <v>80</v>
      </c>
      <c r="C141" s="1"/>
      <c r="E141" s="1">
        <v>39720</v>
      </c>
      <c r="G141" s="1"/>
      <c r="X141" s="1">
        <v>39739</v>
      </c>
      <c r="AG141" s="1">
        <f t="shared" si="6"/>
        <v>39729.5</v>
      </c>
      <c r="BL141" s="1"/>
      <c r="BQ141" s="1"/>
      <c r="BR141"/>
      <c r="BU141" s="1"/>
      <c r="CD141" s="1"/>
    </row>
    <row r="142" spans="2:82" ht="12.75">
      <c r="B142" s="2" t="s">
        <v>97</v>
      </c>
      <c r="G142" s="1">
        <v>39713</v>
      </c>
      <c r="R142" s="1">
        <v>39721</v>
      </c>
      <c r="X142" s="1">
        <v>39715</v>
      </c>
      <c r="Y142" s="1">
        <v>39719</v>
      </c>
      <c r="AA142" s="1">
        <v>39735</v>
      </c>
      <c r="AG142" s="1">
        <f t="shared" si="6"/>
        <v>39720.6</v>
      </c>
      <c r="BL142" s="1"/>
      <c r="BQ142" s="1"/>
      <c r="BR142"/>
      <c r="BU142" s="1"/>
      <c r="CD142" s="1"/>
    </row>
    <row r="143" spans="2:82" ht="12.75">
      <c r="B143" s="2" t="s">
        <v>180</v>
      </c>
      <c r="R143" s="1">
        <v>39716</v>
      </c>
      <c r="AG143" s="1">
        <f t="shared" si="6"/>
        <v>39716</v>
      </c>
      <c r="BL143" s="1"/>
      <c r="BQ143" s="1"/>
      <c r="BR143"/>
      <c r="BU143" s="1"/>
      <c r="CD143" s="1"/>
    </row>
    <row r="144" spans="2:82" ht="12.75">
      <c r="B144" s="2" t="s">
        <v>116</v>
      </c>
      <c r="I144" s="1">
        <v>39713</v>
      </c>
      <c r="R144" s="1">
        <v>39718</v>
      </c>
      <c r="V144" s="1">
        <v>39720</v>
      </c>
      <c r="Z144" s="1">
        <v>39727</v>
      </c>
      <c r="AG144" s="1">
        <f t="shared" si="6"/>
        <v>39719.5</v>
      </c>
      <c r="BL144" s="1"/>
      <c r="BQ144" s="1"/>
      <c r="BR144"/>
      <c r="BU144" s="1"/>
      <c r="CD144" s="1"/>
    </row>
    <row r="145" spans="2:82" ht="12.75">
      <c r="B145" s="2" t="s">
        <v>173</v>
      </c>
      <c r="R145" s="1">
        <v>39714</v>
      </c>
      <c r="U145" s="1">
        <v>39724</v>
      </c>
      <c r="Y145" s="1">
        <v>39704</v>
      </c>
      <c r="AG145" s="1">
        <f t="shared" si="6"/>
        <v>39714</v>
      </c>
      <c r="BL145" s="1"/>
      <c r="BQ145" s="1"/>
      <c r="BR145"/>
      <c r="BU145" s="1"/>
      <c r="CD145" s="1"/>
    </row>
    <row r="146" spans="2:82" ht="12.75">
      <c r="B146" s="2" t="s">
        <v>161</v>
      </c>
      <c r="Q146" s="1">
        <v>39712</v>
      </c>
      <c r="R146" s="1">
        <v>39708</v>
      </c>
      <c r="S146" s="1">
        <v>39713</v>
      </c>
      <c r="T146" s="1">
        <v>39692</v>
      </c>
      <c r="U146" s="1">
        <v>39732</v>
      </c>
      <c r="V146" s="1">
        <v>39699</v>
      </c>
      <c r="W146" s="1">
        <v>39705</v>
      </c>
      <c r="X146" s="1">
        <v>39718</v>
      </c>
      <c r="Y146" s="1">
        <v>39709</v>
      </c>
      <c r="AA146" s="1">
        <v>39714</v>
      </c>
      <c r="AC146" s="1">
        <v>39704</v>
      </c>
      <c r="AD146" s="4">
        <v>39689</v>
      </c>
      <c r="AG146" s="1">
        <f t="shared" si="6"/>
        <v>39707.916666666664</v>
      </c>
      <c r="BL146" s="1"/>
      <c r="BQ146" s="1"/>
      <c r="BR146"/>
      <c r="BU146" s="1"/>
      <c r="CD146" s="1"/>
    </row>
    <row r="147" spans="2:82" ht="12.75">
      <c r="B147" s="2" t="s">
        <v>51</v>
      </c>
      <c r="C147" s="1">
        <v>39697</v>
      </c>
      <c r="D147" s="1">
        <v>39724</v>
      </c>
      <c r="E147" s="1">
        <v>39722</v>
      </c>
      <c r="F147" s="1">
        <v>39713</v>
      </c>
      <c r="G147" s="1">
        <v>39713</v>
      </c>
      <c r="H147" s="1">
        <v>39719</v>
      </c>
      <c r="J147" s="1">
        <v>39712</v>
      </c>
      <c r="K147" s="1">
        <v>39708</v>
      </c>
      <c r="O147" s="1">
        <v>39727</v>
      </c>
      <c r="Q147" s="1">
        <v>39717</v>
      </c>
      <c r="S147" s="1">
        <v>39712</v>
      </c>
      <c r="T147" s="1">
        <v>39694</v>
      </c>
      <c r="U147" s="1">
        <v>39733</v>
      </c>
      <c r="W147" s="1">
        <v>39712</v>
      </c>
      <c r="Y147" s="1">
        <v>39719</v>
      </c>
      <c r="AB147" s="1">
        <v>39720</v>
      </c>
      <c r="AC147" s="1">
        <v>39695</v>
      </c>
      <c r="AD147" s="1">
        <v>39710</v>
      </c>
      <c r="AG147" s="1">
        <f t="shared" si="6"/>
        <v>39713.72222222222</v>
      </c>
      <c r="BL147" s="1"/>
      <c r="BQ147" s="1"/>
      <c r="BR147"/>
      <c r="BU147" s="1"/>
      <c r="CD147" s="1"/>
    </row>
    <row r="148" spans="2:82" ht="12.75">
      <c r="B148" s="2" t="s">
        <v>118</v>
      </c>
      <c r="J148" s="1">
        <v>39707</v>
      </c>
      <c r="R148" s="1">
        <v>39718</v>
      </c>
      <c r="AA148" s="1">
        <v>39730</v>
      </c>
      <c r="AB148" s="1">
        <v>39694</v>
      </c>
      <c r="AG148" s="1">
        <f t="shared" si="6"/>
        <v>39712.25</v>
      </c>
      <c r="BL148" s="1"/>
      <c r="BQ148" s="1"/>
      <c r="BR148"/>
      <c r="BU148" s="1"/>
      <c r="CD148" s="1"/>
    </row>
    <row r="149" spans="2:82" ht="12.75">
      <c r="B149" s="2" t="s">
        <v>141</v>
      </c>
      <c r="N149" s="1">
        <v>39723</v>
      </c>
      <c r="Y149" s="1">
        <v>39730</v>
      </c>
      <c r="AB149" s="1">
        <v>39727</v>
      </c>
      <c r="AG149" s="1">
        <f t="shared" si="6"/>
        <v>39726.666666666664</v>
      </c>
      <c r="BL149" s="1"/>
      <c r="BQ149" s="1"/>
      <c r="BR149"/>
      <c r="BU149" s="1"/>
      <c r="CD149" s="1"/>
    </row>
    <row r="150" spans="2:82" ht="12.75">
      <c r="B150" s="2" t="s">
        <v>121</v>
      </c>
      <c r="K150" s="1">
        <v>39701</v>
      </c>
      <c r="V150" s="1">
        <v>39699</v>
      </c>
      <c r="AB150" s="1">
        <v>39706</v>
      </c>
      <c r="AC150" s="1">
        <v>39709</v>
      </c>
      <c r="AE150" s="1">
        <v>39720</v>
      </c>
      <c r="AF150" s="1">
        <v>39707</v>
      </c>
      <c r="AG150" s="1">
        <f t="shared" si="6"/>
        <v>39707</v>
      </c>
      <c r="BL150" s="1"/>
      <c r="BQ150" s="1"/>
      <c r="BR150"/>
      <c r="BU150" s="1"/>
      <c r="CD150" s="1"/>
    </row>
    <row r="151" spans="2:82" ht="12.75">
      <c r="B151" s="2" t="s">
        <v>158</v>
      </c>
      <c r="Q151" s="1">
        <v>39712</v>
      </c>
      <c r="S151" s="1">
        <v>39710</v>
      </c>
      <c r="AF151" s="1">
        <v>39695</v>
      </c>
      <c r="AG151" s="1">
        <f t="shared" si="6"/>
        <v>39705.666666666664</v>
      </c>
      <c r="BL151" s="1"/>
      <c r="BQ151" s="1"/>
      <c r="BR151"/>
      <c r="BU151" s="1"/>
      <c r="CD151" s="1"/>
    </row>
    <row r="152" spans="2:82" ht="12.75">
      <c r="B152" s="2" t="s">
        <v>145</v>
      </c>
      <c r="O152" s="1">
        <v>39715</v>
      </c>
      <c r="U152" s="1">
        <v>39714</v>
      </c>
      <c r="V152" s="1">
        <v>39720</v>
      </c>
      <c r="W152" s="1">
        <v>39712</v>
      </c>
      <c r="AB152" s="1">
        <v>39727</v>
      </c>
      <c r="AC152" s="4">
        <v>39683</v>
      </c>
      <c r="AD152" s="1">
        <v>39701</v>
      </c>
      <c r="AE152" s="4">
        <v>39688</v>
      </c>
      <c r="AG152" s="1">
        <f t="shared" si="6"/>
        <v>39707.5</v>
      </c>
      <c r="BL152" s="1"/>
      <c r="BQ152" s="1"/>
      <c r="BR152"/>
      <c r="BU152" s="1"/>
      <c r="CD152" s="1"/>
    </row>
    <row r="153" spans="2:82" ht="12.75">
      <c r="B153" s="2" t="s">
        <v>152</v>
      </c>
      <c r="Q153" s="1">
        <v>39705</v>
      </c>
      <c r="T153" s="1">
        <v>39716</v>
      </c>
      <c r="AG153" s="1">
        <f t="shared" si="6"/>
        <v>39710.5</v>
      </c>
      <c r="BL153" s="1"/>
      <c r="BQ153" s="1"/>
      <c r="BR153"/>
      <c r="BU153" s="1"/>
      <c r="CD153" s="1"/>
    </row>
    <row r="154" spans="2:82" ht="12.75">
      <c r="B154" s="2" t="s">
        <v>186</v>
      </c>
      <c r="R154" s="1">
        <v>39723</v>
      </c>
      <c r="U154" s="1">
        <v>39739</v>
      </c>
      <c r="AG154" s="1">
        <f t="shared" si="6"/>
        <v>39731</v>
      </c>
      <c r="BL154" s="1"/>
      <c r="BQ154" s="1"/>
      <c r="BR154"/>
      <c r="BU154" s="1"/>
      <c r="CD154" s="1"/>
    </row>
    <row r="155" spans="2:82" ht="12.75">
      <c r="B155" s="2" t="s">
        <v>82</v>
      </c>
      <c r="D155" s="1"/>
      <c r="F155" s="1">
        <v>39702</v>
      </c>
      <c r="N155" s="1">
        <v>39705</v>
      </c>
      <c r="U155" s="1">
        <v>39714</v>
      </c>
      <c r="V155" s="1">
        <v>39713</v>
      </c>
      <c r="AG155" s="1">
        <f t="shared" si="6"/>
        <v>39708.5</v>
      </c>
      <c r="BL155" s="1"/>
      <c r="BQ155" s="1"/>
      <c r="BR155"/>
      <c r="BU155" s="1"/>
      <c r="CD155" s="1"/>
    </row>
    <row r="156" spans="2:82" ht="12.75">
      <c r="B156" s="2" t="s">
        <v>164</v>
      </c>
      <c r="R156" s="1">
        <v>39701</v>
      </c>
      <c r="S156" s="1">
        <v>39707</v>
      </c>
      <c r="T156" s="1">
        <v>39695</v>
      </c>
      <c r="AG156" s="1">
        <f t="shared" si="6"/>
        <v>39701</v>
      </c>
      <c r="BL156" s="1"/>
      <c r="BQ156" s="1"/>
      <c r="BR156"/>
      <c r="BU156" s="1"/>
      <c r="CD156" s="1"/>
    </row>
    <row r="157" spans="2:82" ht="12.75">
      <c r="B157" s="2" t="s">
        <v>150</v>
      </c>
      <c r="Q157" s="1">
        <v>39702</v>
      </c>
      <c r="AG157" s="1">
        <f t="shared" si="6"/>
        <v>39702</v>
      </c>
      <c r="BL157" s="1"/>
      <c r="BQ157" s="1"/>
      <c r="BR157"/>
      <c r="BU157" s="1"/>
      <c r="CD157" s="1"/>
    </row>
    <row r="158" spans="2:82" ht="12.75">
      <c r="B158" s="2" t="s">
        <v>88</v>
      </c>
      <c r="F158" s="1">
        <v>39722</v>
      </c>
      <c r="J158" s="1">
        <v>39709</v>
      </c>
      <c r="K158" s="1">
        <v>39720</v>
      </c>
      <c r="M158" s="1">
        <v>39705</v>
      </c>
      <c r="O158" s="1">
        <v>39722</v>
      </c>
      <c r="Q158" s="1">
        <v>39698</v>
      </c>
      <c r="R158" s="1">
        <v>39711</v>
      </c>
      <c r="S158" s="1">
        <v>39717</v>
      </c>
      <c r="U158" s="1">
        <v>39721</v>
      </c>
      <c r="V158" s="1">
        <v>39727</v>
      </c>
      <c r="W158" s="1">
        <v>39712</v>
      </c>
      <c r="X158" s="1">
        <v>39725</v>
      </c>
      <c r="AC158" s="1">
        <v>39704</v>
      </c>
      <c r="AD158" s="1">
        <v>39698</v>
      </c>
      <c r="AF158" s="1">
        <v>39709</v>
      </c>
      <c r="AG158" s="1">
        <f t="shared" si="6"/>
        <v>39713.333333333336</v>
      </c>
      <c r="BL158" s="1"/>
      <c r="BQ158" s="1"/>
      <c r="BR158"/>
      <c r="BU158" s="1"/>
      <c r="CD158" s="1"/>
    </row>
    <row r="159" spans="2:82" ht="12.75">
      <c r="B159" s="2" t="s">
        <v>207</v>
      </c>
      <c r="H159" s="1">
        <v>39702</v>
      </c>
      <c r="X159" s="1">
        <v>39705</v>
      </c>
      <c r="Y159" s="1">
        <v>39719</v>
      </c>
      <c r="AG159" s="1">
        <f t="shared" si="6"/>
        <v>39708.666666666664</v>
      </c>
      <c r="BL159" s="1"/>
      <c r="BQ159" s="1"/>
      <c r="BR159"/>
      <c r="BU159" s="1"/>
      <c r="CD159" s="1"/>
    </row>
    <row r="160" spans="2:82" ht="12.75">
      <c r="B160" s="2" t="s">
        <v>203</v>
      </c>
      <c r="C160" s="1">
        <v>39698</v>
      </c>
      <c r="U160" s="1">
        <v>39735</v>
      </c>
      <c r="W160" s="1">
        <v>39729</v>
      </c>
      <c r="Y160" s="1">
        <v>39716</v>
      </c>
      <c r="AG160" s="1">
        <f t="shared" si="6"/>
        <v>39719.5</v>
      </c>
      <c r="BL160" s="1"/>
      <c r="BQ160" s="1"/>
      <c r="BR160"/>
      <c r="BU160" s="1"/>
      <c r="CD160" s="1"/>
    </row>
    <row r="161" spans="2:82" ht="12.75">
      <c r="B161" s="2" t="s">
        <v>72</v>
      </c>
      <c r="D161" s="1">
        <v>39720</v>
      </c>
      <c r="E161" s="1"/>
      <c r="G161" s="1"/>
      <c r="T161" s="1">
        <v>39716</v>
      </c>
      <c r="Y161" s="1">
        <v>39713</v>
      </c>
      <c r="AG161" s="1">
        <f t="shared" si="6"/>
        <v>39716.333333333336</v>
      </c>
      <c r="BL161" s="1"/>
      <c r="BQ161" s="1"/>
      <c r="BR161"/>
      <c r="BU161" s="1"/>
      <c r="CD161" s="1"/>
    </row>
    <row r="162" spans="2:82" ht="12.75">
      <c r="B162" s="2" t="s">
        <v>50</v>
      </c>
      <c r="C162" s="1">
        <v>39706</v>
      </c>
      <c r="D162" s="1">
        <v>39713</v>
      </c>
      <c r="E162" s="1">
        <v>39723</v>
      </c>
      <c r="I162" s="1">
        <v>39705</v>
      </c>
      <c r="J162" s="1">
        <v>39704</v>
      </c>
      <c r="K162" s="1">
        <v>39716</v>
      </c>
      <c r="M162" s="1">
        <v>39721</v>
      </c>
      <c r="N162" s="1">
        <v>39713</v>
      </c>
      <c r="O162" s="1">
        <v>39717</v>
      </c>
      <c r="S162" s="1">
        <v>39710</v>
      </c>
      <c r="T162" s="1">
        <v>39719</v>
      </c>
      <c r="U162" s="1">
        <v>39725</v>
      </c>
      <c r="V162" s="1">
        <v>39713</v>
      </c>
      <c r="W162" s="1">
        <v>39703</v>
      </c>
      <c r="Y162" s="1">
        <v>39728</v>
      </c>
      <c r="Z162" s="1">
        <v>39708</v>
      </c>
      <c r="AB162" s="1">
        <v>39702</v>
      </c>
      <c r="AC162" s="1">
        <v>39715</v>
      </c>
      <c r="AD162" s="1">
        <v>39719</v>
      </c>
      <c r="AE162" s="1">
        <v>39699</v>
      </c>
      <c r="AF162" s="1">
        <v>39709</v>
      </c>
      <c r="AG162" s="1">
        <f t="shared" si="6"/>
        <v>39712.76190476191</v>
      </c>
      <c r="BL162" s="1"/>
      <c r="BQ162" s="1"/>
      <c r="BR162"/>
      <c r="BU162" s="1"/>
      <c r="CD162" s="1"/>
    </row>
    <row r="163" spans="2:82" ht="12.75">
      <c r="B163" s="2" t="s">
        <v>95</v>
      </c>
      <c r="G163" s="1">
        <v>39714</v>
      </c>
      <c r="O163" s="1">
        <v>39710</v>
      </c>
      <c r="R163" s="1">
        <v>39714</v>
      </c>
      <c r="U163" s="1">
        <v>39736</v>
      </c>
      <c r="AG163" s="1">
        <f t="shared" si="6"/>
        <v>39718.5</v>
      </c>
      <c r="BL163" s="1"/>
      <c r="BQ163" s="1"/>
      <c r="BR163"/>
      <c r="BU163" s="1"/>
      <c r="CD163" s="1"/>
    </row>
    <row r="164" spans="2:82" ht="12.75">
      <c r="B164" s="2" t="s">
        <v>69</v>
      </c>
      <c r="D164" s="1">
        <v>39719</v>
      </c>
      <c r="E164" s="1">
        <v>39704</v>
      </c>
      <c r="M164" s="1">
        <v>39717</v>
      </c>
      <c r="AD164" s="1">
        <v>39710</v>
      </c>
      <c r="AG164" s="1">
        <f t="shared" si="6"/>
        <v>39712.5</v>
      </c>
      <c r="BL164" s="1"/>
      <c r="BQ164" s="1"/>
      <c r="BR164"/>
      <c r="BU164" s="1"/>
      <c r="CD164" s="1"/>
    </row>
    <row r="165" spans="2:82" ht="12.75">
      <c r="B165" s="2" t="s">
        <v>66</v>
      </c>
      <c r="D165" s="1">
        <v>39708</v>
      </c>
      <c r="E165" s="1"/>
      <c r="F165" s="1"/>
      <c r="AG165" s="1">
        <f t="shared" si="6"/>
        <v>39708</v>
      </c>
      <c r="BL165" s="1"/>
      <c r="BQ165" s="1"/>
      <c r="BR165"/>
      <c r="BU165" s="1"/>
      <c r="CD165" s="1"/>
    </row>
    <row r="166" spans="2:82" ht="12.75">
      <c r="B166" s="2" t="s">
        <v>197</v>
      </c>
      <c r="U166" s="1">
        <v>39704</v>
      </c>
      <c r="AG166" s="1">
        <f t="shared" si="6"/>
        <v>39704</v>
      </c>
      <c r="BL166" s="1"/>
      <c r="BQ166" s="1"/>
      <c r="BR166"/>
      <c r="BU166" s="1"/>
      <c r="CD166" s="1"/>
    </row>
    <row r="167" spans="2:82" ht="12.75">
      <c r="B167" s="2" t="s">
        <v>111</v>
      </c>
      <c r="I167" s="1">
        <v>39696</v>
      </c>
      <c r="K167" s="1">
        <v>39716</v>
      </c>
      <c r="Q167" s="1">
        <v>39707</v>
      </c>
      <c r="U167" s="1">
        <v>39721</v>
      </c>
      <c r="V167" s="1">
        <v>39723</v>
      </c>
      <c r="W167" s="1">
        <v>39726</v>
      </c>
      <c r="X167" s="1">
        <v>39704</v>
      </c>
      <c r="Z167" s="1">
        <v>39704</v>
      </c>
      <c r="AA167" s="1">
        <v>39714</v>
      </c>
      <c r="AB167" s="1">
        <v>39717</v>
      </c>
      <c r="AC167" s="1">
        <v>39704</v>
      </c>
      <c r="AD167" s="1">
        <v>39704</v>
      </c>
      <c r="AE167" s="1">
        <v>39695</v>
      </c>
      <c r="AF167" s="1">
        <v>39720</v>
      </c>
      <c r="AG167" s="1">
        <f t="shared" si="6"/>
        <v>39710.78571428572</v>
      </c>
      <c r="BL167" s="1"/>
      <c r="BQ167" s="1"/>
      <c r="BR167"/>
      <c r="BU167" s="1"/>
      <c r="CD167" s="1"/>
    </row>
    <row r="170" ht="12.75">
      <c r="BL170" s="4"/>
    </row>
    <row r="171" spans="3:68" ht="15.75">
      <c r="C171" s="1">
        <f>MIN(C4:C167)</f>
        <v>39692</v>
      </c>
      <c r="D171" s="1">
        <f aca="true" t="shared" si="7" ref="D171:AF171">MIN(D4:D167)</f>
        <v>39700</v>
      </c>
      <c r="E171" s="1">
        <f t="shared" si="7"/>
        <v>39704</v>
      </c>
      <c r="F171" s="1">
        <f t="shared" si="7"/>
        <v>39695</v>
      </c>
      <c r="G171" s="1">
        <f t="shared" si="7"/>
        <v>39692</v>
      </c>
      <c r="H171" s="1">
        <f t="shared" si="7"/>
        <v>39698</v>
      </c>
      <c r="I171" s="1">
        <f t="shared" si="7"/>
        <v>39690</v>
      </c>
      <c r="J171" s="1">
        <f t="shared" si="7"/>
        <v>39703</v>
      </c>
      <c r="K171" s="1">
        <f t="shared" si="7"/>
        <v>39694</v>
      </c>
      <c r="L171" s="1">
        <f t="shared" si="7"/>
        <v>39701</v>
      </c>
      <c r="M171" s="1">
        <f t="shared" si="7"/>
        <v>39703</v>
      </c>
      <c r="N171" s="1">
        <f t="shared" si="7"/>
        <v>39695</v>
      </c>
      <c r="O171" s="1">
        <f t="shared" si="7"/>
        <v>39705</v>
      </c>
      <c r="P171" s="1"/>
      <c r="Q171" s="1">
        <f t="shared" si="7"/>
        <v>39698</v>
      </c>
      <c r="R171" s="1">
        <f t="shared" si="7"/>
        <v>39701</v>
      </c>
      <c r="S171" s="1">
        <f t="shared" si="7"/>
        <v>39703</v>
      </c>
      <c r="T171" s="1">
        <f t="shared" si="7"/>
        <v>39688</v>
      </c>
      <c r="U171" s="1">
        <f t="shared" si="7"/>
        <v>39704</v>
      </c>
      <c r="V171" s="1">
        <f t="shared" si="7"/>
        <v>39699</v>
      </c>
      <c r="W171" s="1">
        <f t="shared" si="7"/>
        <v>39698</v>
      </c>
      <c r="X171" s="1">
        <f t="shared" si="7"/>
        <v>39700</v>
      </c>
      <c r="Y171" s="1">
        <f t="shared" si="7"/>
        <v>39688</v>
      </c>
      <c r="Z171" s="1">
        <f t="shared" si="7"/>
        <v>39694</v>
      </c>
      <c r="AA171" s="1">
        <f t="shared" si="7"/>
        <v>39693</v>
      </c>
      <c r="AB171" s="1">
        <f t="shared" si="7"/>
        <v>39694</v>
      </c>
      <c r="AC171" s="1">
        <f t="shared" si="7"/>
        <v>39683</v>
      </c>
      <c r="AD171" s="1">
        <f t="shared" si="7"/>
        <v>39689</v>
      </c>
      <c r="AE171" s="1">
        <f t="shared" si="7"/>
        <v>39688</v>
      </c>
      <c r="AF171" s="1">
        <f t="shared" si="7"/>
        <v>39687</v>
      </c>
      <c r="BP171" s="5"/>
    </row>
    <row r="172" spans="3:65" ht="13.5" thickBot="1">
      <c r="C172" s="1">
        <f>MAX(C4:C167)</f>
        <v>39725</v>
      </c>
      <c r="D172" s="1">
        <f aca="true" t="shared" si="8" ref="D172:AF172">MAX(D4:D167)</f>
        <v>39724</v>
      </c>
      <c r="E172" s="1">
        <f t="shared" si="8"/>
        <v>39726</v>
      </c>
      <c r="F172" s="1">
        <f t="shared" si="8"/>
        <v>39725</v>
      </c>
      <c r="G172" s="1">
        <f t="shared" si="8"/>
        <v>39725</v>
      </c>
      <c r="H172" s="1">
        <f t="shared" si="8"/>
        <v>39731</v>
      </c>
      <c r="I172" s="1">
        <f t="shared" si="8"/>
        <v>39715</v>
      </c>
      <c r="J172" s="1">
        <f t="shared" si="8"/>
        <v>39735</v>
      </c>
      <c r="K172" s="1">
        <f t="shared" si="8"/>
        <v>39727</v>
      </c>
      <c r="L172" s="1">
        <f t="shared" si="8"/>
        <v>39740</v>
      </c>
      <c r="M172" s="1">
        <f t="shared" si="8"/>
        <v>39721</v>
      </c>
      <c r="N172" s="1">
        <f t="shared" si="8"/>
        <v>39725</v>
      </c>
      <c r="O172" s="1">
        <f t="shared" si="8"/>
        <v>39727</v>
      </c>
      <c r="P172" s="1"/>
      <c r="Q172" s="1">
        <f t="shared" si="8"/>
        <v>39735</v>
      </c>
      <c r="R172" s="1">
        <f t="shared" si="8"/>
        <v>39729</v>
      </c>
      <c r="S172" s="1">
        <f t="shared" si="8"/>
        <v>39726</v>
      </c>
      <c r="T172" s="1">
        <f t="shared" si="8"/>
        <v>39725</v>
      </c>
      <c r="U172" s="1">
        <f t="shared" si="8"/>
        <v>39746</v>
      </c>
      <c r="V172" s="1">
        <f t="shared" si="8"/>
        <v>39727</v>
      </c>
      <c r="W172" s="1">
        <f t="shared" si="8"/>
        <v>39730</v>
      </c>
      <c r="X172" s="1">
        <f t="shared" si="8"/>
        <v>39739</v>
      </c>
      <c r="Y172" s="1">
        <f t="shared" si="8"/>
        <v>39741</v>
      </c>
      <c r="Z172" s="1">
        <f t="shared" si="8"/>
        <v>39729</v>
      </c>
      <c r="AA172" s="1">
        <f t="shared" si="8"/>
        <v>39735</v>
      </c>
      <c r="AB172" s="1">
        <f t="shared" si="8"/>
        <v>39734</v>
      </c>
      <c r="AC172" s="1">
        <f t="shared" si="8"/>
        <v>39725</v>
      </c>
      <c r="AD172" s="1">
        <f t="shared" si="8"/>
        <v>39731</v>
      </c>
      <c r="AE172" s="1">
        <f t="shared" si="8"/>
        <v>39723</v>
      </c>
      <c r="AF172" s="1">
        <f t="shared" si="8"/>
        <v>39722</v>
      </c>
      <c r="BM172" s="2"/>
    </row>
    <row r="173" spans="3:65" ht="15.75">
      <c r="C173" s="1">
        <f>AVERAGE(C4:C167)</f>
        <v>39704.857142857145</v>
      </c>
      <c r="D173" s="1">
        <f aca="true" t="shared" si="9" ref="D173:AF173">AVERAGE(D4:D167)</f>
        <v>39713.05882352941</v>
      </c>
      <c r="E173" s="1">
        <f t="shared" si="9"/>
        <v>39712.23529411765</v>
      </c>
      <c r="F173" s="1">
        <f t="shared" si="9"/>
        <v>39712.3125</v>
      </c>
      <c r="G173" s="1">
        <f t="shared" si="9"/>
        <v>39709.9</v>
      </c>
      <c r="H173" s="1">
        <f t="shared" si="9"/>
        <v>39713.6</v>
      </c>
      <c r="I173" s="1">
        <f t="shared" si="9"/>
        <v>39703.434782608696</v>
      </c>
      <c r="J173" s="1">
        <f t="shared" si="9"/>
        <v>39713.434782608696</v>
      </c>
      <c r="K173" s="1">
        <f t="shared" si="9"/>
        <v>39713.05882352941</v>
      </c>
      <c r="L173" s="1">
        <f t="shared" si="9"/>
        <v>39729.42857142857</v>
      </c>
      <c r="M173" s="1">
        <f t="shared" si="9"/>
        <v>39713.3125</v>
      </c>
      <c r="N173" s="1">
        <f t="shared" si="9"/>
        <v>39711.53571428572</v>
      </c>
      <c r="O173" s="1">
        <f t="shared" si="9"/>
        <v>39715.34482758621</v>
      </c>
      <c r="P173" s="1"/>
      <c r="Q173" s="1">
        <f t="shared" si="9"/>
        <v>39710.041666666664</v>
      </c>
      <c r="R173" s="1">
        <f t="shared" si="9"/>
        <v>39714.15873015873</v>
      </c>
      <c r="S173" s="1">
        <f t="shared" si="9"/>
        <v>39713.95238095238</v>
      </c>
      <c r="T173" s="1">
        <f t="shared" si="9"/>
        <v>39706</v>
      </c>
      <c r="U173" s="1">
        <f t="shared" si="9"/>
        <v>39725.48936170213</v>
      </c>
      <c r="V173" s="1">
        <f t="shared" si="9"/>
        <v>39710.71428571428</v>
      </c>
      <c r="W173" s="1">
        <f t="shared" si="9"/>
        <v>39714.15217391304</v>
      </c>
      <c r="X173" s="1">
        <f t="shared" si="9"/>
        <v>39722.0243902439</v>
      </c>
      <c r="Y173" s="1">
        <f t="shared" si="9"/>
        <v>39714.90697674418</v>
      </c>
      <c r="Z173" s="1">
        <f t="shared" si="9"/>
        <v>39709.175</v>
      </c>
      <c r="AA173" s="1">
        <f t="shared" si="9"/>
        <v>39713.93548387097</v>
      </c>
      <c r="AB173" s="1">
        <f t="shared" si="9"/>
        <v>39715.2972972973</v>
      </c>
      <c r="AC173" s="1">
        <f t="shared" si="9"/>
        <v>39703.8</v>
      </c>
      <c r="AD173" s="1">
        <f t="shared" si="9"/>
        <v>39707.645161290326</v>
      </c>
      <c r="AE173" s="1">
        <f t="shared" si="9"/>
        <v>39707.170731707316</v>
      </c>
      <c r="AF173" s="1">
        <f t="shared" si="9"/>
        <v>39706.34210526316</v>
      </c>
      <c r="AG173" s="28">
        <f>AVERAGE(C4:AF167)</f>
        <v>39712.44527098831</v>
      </c>
      <c r="AH173" s="32" t="s">
        <v>580</v>
      </c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K173" s="5"/>
      <c r="BM173" s="2"/>
    </row>
    <row r="174" spans="33:34" ht="13.5" thickBot="1">
      <c r="AG174" s="33"/>
      <c r="AH174" s="34" t="s">
        <v>412</v>
      </c>
    </row>
    <row r="184" spans="3:45" ht="12.75">
      <c r="C184" s="1">
        <v>39692</v>
      </c>
      <c r="D184" s="1">
        <v>39700</v>
      </c>
      <c r="E184" s="1">
        <v>39704</v>
      </c>
      <c r="F184" s="1">
        <v>39695</v>
      </c>
      <c r="G184" s="1">
        <v>39692</v>
      </c>
      <c r="H184" s="1">
        <v>39698</v>
      </c>
      <c r="I184" s="4">
        <v>39690</v>
      </c>
      <c r="J184" s="1">
        <v>39703</v>
      </c>
      <c r="K184" s="1">
        <v>39694</v>
      </c>
      <c r="L184" s="1">
        <v>39701</v>
      </c>
      <c r="M184" s="1">
        <v>39703</v>
      </c>
      <c r="N184" s="1">
        <v>39695</v>
      </c>
      <c r="O184" s="1">
        <v>39705</v>
      </c>
      <c r="P184" s="1"/>
      <c r="Q184" s="1">
        <v>39698</v>
      </c>
      <c r="R184" s="1">
        <v>39701</v>
      </c>
      <c r="S184" s="1">
        <v>39703</v>
      </c>
      <c r="T184" s="4">
        <v>39688</v>
      </c>
      <c r="U184" s="1">
        <v>39704</v>
      </c>
      <c r="V184" s="1">
        <v>39699</v>
      </c>
      <c r="W184" s="1">
        <v>39698</v>
      </c>
      <c r="X184" s="1">
        <v>39700</v>
      </c>
      <c r="Y184" s="4">
        <v>39688</v>
      </c>
      <c r="Z184" s="1">
        <v>39694</v>
      </c>
      <c r="AA184" s="1">
        <v>39693</v>
      </c>
      <c r="AB184" s="1">
        <v>39694</v>
      </c>
      <c r="AC184" s="4">
        <v>39683</v>
      </c>
      <c r="AD184" s="4">
        <v>39689</v>
      </c>
      <c r="AE184" s="4">
        <v>39688</v>
      </c>
      <c r="AF184" s="4">
        <v>39687</v>
      </c>
      <c r="AS184" s="1"/>
    </row>
    <row r="185" spans="3:45" ht="12.75">
      <c r="C185" s="1">
        <v>39697</v>
      </c>
      <c r="D185" s="1">
        <v>39705</v>
      </c>
      <c r="E185" s="1">
        <v>39704</v>
      </c>
      <c r="F185" s="1">
        <v>39701</v>
      </c>
      <c r="G185" s="1">
        <v>39694</v>
      </c>
      <c r="H185" s="1">
        <v>39702</v>
      </c>
      <c r="I185" s="4">
        <v>39691</v>
      </c>
      <c r="J185" s="1">
        <v>39704</v>
      </c>
      <c r="K185" s="1">
        <v>39697</v>
      </c>
      <c r="L185" s="1">
        <v>39722</v>
      </c>
      <c r="M185" s="1">
        <v>39703</v>
      </c>
      <c r="N185" s="1">
        <v>39700</v>
      </c>
      <c r="O185" s="1">
        <v>39707</v>
      </c>
      <c r="P185" s="1"/>
      <c r="Q185" s="1">
        <v>39698</v>
      </c>
      <c r="R185" s="1">
        <v>39704</v>
      </c>
      <c r="S185" s="1">
        <v>39703</v>
      </c>
      <c r="T185" s="4">
        <v>39688</v>
      </c>
      <c r="U185" s="1">
        <v>39708</v>
      </c>
      <c r="V185" s="1">
        <v>39699</v>
      </c>
      <c r="W185" s="1">
        <v>39703</v>
      </c>
      <c r="X185" s="1">
        <v>39704</v>
      </c>
      <c r="Y185" s="1">
        <v>39702</v>
      </c>
      <c r="Z185" s="1">
        <v>39694</v>
      </c>
      <c r="AA185" s="1">
        <v>39700</v>
      </c>
      <c r="AB185" s="1">
        <v>39699</v>
      </c>
      <c r="AC185" s="4">
        <v>39683</v>
      </c>
      <c r="AD185" s="4">
        <v>39689</v>
      </c>
      <c r="AE185" s="4">
        <v>39688</v>
      </c>
      <c r="AF185" s="4">
        <v>39689</v>
      </c>
      <c r="AS185" s="1"/>
    </row>
    <row r="186" spans="3:45" ht="12.75">
      <c r="C186" s="1">
        <v>39698</v>
      </c>
      <c r="D186" s="1">
        <v>39707</v>
      </c>
      <c r="E186" s="1">
        <v>39705</v>
      </c>
      <c r="F186" s="1">
        <v>39701</v>
      </c>
      <c r="G186" s="1">
        <v>39699</v>
      </c>
      <c r="H186" s="1">
        <v>39702</v>
      </c>
      <c r="I186" s="4">
        <v>39691</v>
      </c>
      <c r="J186" s="1">
        <v>39704</v>
      </c>
      <c r="K186" s="1">
        <v>39698</v>
      </c>
      <c r="L186" s="1">
        <v>39724</v>
      </c>
      <c r="M186" s="1">
        <v>39705</v>
      </c>
      <c r="N186" s="1">
        <v>39702</v>
      </c>
      <c r="O186" s="1">
        <v>39708</v>
      </c>
      <c r="P186" s="1"/>
      <c r="Q186" s="1">
        <v>39698</v>
      </c>
      <c r="R186" s="1">
        <v>39704</v>
      </c>
      <c r="S186" s="1">
        <v>39703</v>
      </c>
      <c r="T186" s="1">
        <v>39692</v>
      </c>
      <c r="U186" s="1">
        <v>39708</v>
      </c>
      <c r="V186" s="1">
        <v>39699</v>
      </c>
      <c r="W186" s="1">
        <v>39704</v>
      </c>
      <c r="X186" s="1">
        <v>39704</v>
      </c>
      <c r="Y186" s="1">
        <v>39702</v>
      </c>
      <c r="Z186" s="1">
        <v>39694</v>
      </c>
      <c r="AA186" s="1">
        <v>39700</v>
      </c>
      <c r="AB186" s="1">
        <v>39699</v>
      </c>
      <c r="AC186" s="4">
        <v>39683</v>
      </c>
      <c r="AD186" s="4">
        <v>39689</v>
      </c>
      <c r="AE186" s="1">
        <v>39695</v>
      </c>
      <c r="AF186" s="1">
        <v>39695</v>
      </c>
      <c r="AS186" s="1"/>
    </row>
    <row r="187" spans="3:45" ht="12.75">
      <c r="C187" s="1">
        <v>39699</v>
      </c>
      <c r="D187" s="1">
        <v>39708</v>
      </c>
      <c r="E187" s="1">
        <v>39705</v>
      </c>
      <c r="F187" s="1">
        <v>39702</v>
      </c>
      <c r="G187" s="1">
        <v>39704</v>
      </c>
      <c r="H187" s="1">
        <v>39702</v>
      </c>
      <c r="I187" s="1">
        <v>39694</v>
      </c>
      <c r="J187" s="1">
        <v>39704</v>
      </c>
      <c r="K187" s="1">
        <v>39701</v>
      </c>
      <c r="L187" s="1">
        <v>39724</v>
      </c>
      <c r="M187" s="1">
        <v>39705</v>
      </c>
      <c r="N187" s="1">
        <v>39702</v>
      </c>
      <c r="O187" s="1">
        <v>39708</v>
      </c>
      <c r="P187" s="1"/>
      <c r="Q187" s="1">
        <v>39698</v>
      </c>
      <c r="R187" s="1">
        <v>39704</v>
      </c>
      <c r="S187" s="1">
        <v>39703</v>
      </c>
      <c r="T187" s="1">
        <v>39694</v>
      </c>
      <c r="U187" s="1">
        <v>39709</v>
      </c>
      <c r="V187" s="1">
        <v>39699</v>
      </c>
      <c r="W187" s="1">
        <v>39704</v>
      </c>
      <c r="X187" s="1">
        <v>39705</v>
      </c>
      <c r="Y187" s="1">
        <v>39702</v>
      </c>
      <c r="Z187" s="1">
        <v>39694</v>
      </c>
      <c r="AA187" s="1">
        <v>39700</v>
      </c>
      <c r="AB187" s="1">
        <v>39699</v>
      </c>
      <c r="AC187" s="4">
        <v>39690</v>
      </c>
      <c r="AD187" s="4">
        <v>39689</v>
      </c>
      <c r="AE187" s="1">
        <v>39695</v>
      </c>
      <c r="AF187" s="1">
        <v>39695</v>
      </c>
      <c r="AS187" s="1"/>
    </row>
    <row r="188" spans="3:45" ht="12.75">
      <c r="C188" s="1">
        <v>39700</v>
      </c>
      <c r="D188" s="1">
        <v>39708</v>
      </c>
      <c r="E188" s="1">
        <v>39705</v>
      </c>
      <c r="F188" s="1">
        <v>39706</v>
      </c>
      <c r="G188" s="1">
        <v>39704</v>
      </c>
      <c r="H188" s="1">
        <v>39706</v>
      </c>
      <c r="I188" s="1">
        <v>39694</v>
      </c>
      <c r="J188" s="1">
        <v>39707</v>
      </c>
      <c r="K188" s="1">
        <v>39702</v>
      </c>
      <c r="L188" s="1">
        <v>39726</v>
      </c>
      <c r="M188" s="1">
        <v>39706</v>
      </c>
      <c r="N188" s="1">
        <v>39702</v>
      </c>
      <c r="O188" s="1">
        <v>39708</v>
      </c>
      <c r="P188" s="1"/>
      <c r="Q188" s="1">
        <v>39700</v>
      </c>
      <c r="R188" s="1">
        <v>39704</v>
      </c>
      <c r="S188" s="1">
        <v>39707</v>
      </c>
      <c r="T188" s="1">
        <v>39695</v>
      </c>
      <c r="U188" s="1">
        <v>39714</v>
      </c>
      <c r="V188" s="1">
        <v>39699</v>
      </c>
      <c r="W188" s="1">
        <v>39705</v>
      </c>
      <c r="X188" s="1">
        <v>39706</v>
      </c>
      <c r="Y188" s="1">
        <v>39704</v>
      </c>
      <c r="Z188" s="1">
        <v>39701</v>
      </c>
      <c r="AA188" s="1">
        <v>39707</v>
      </c>
      <c r="AB188" s="1">
        <v>39701</v>
      </c>
      <c r="AC188" s="4">
        <v>39690</v>
      </c>
      <c r="AD188" s="1">
        <v>39692</v>
      </c>
      <c r="AE188" s="1">
        <v>39695</v>
      </c>
      <c r="AF188" s="1">
        <v>39695</v>
      </c>
      <c r="AS188" s="1"/>
    </row>
    <row r="189" spans="3:45" ht="12.75">
      <c r="C189" s="1">
        <v>39702</v>
      </c>
      <c r="D189" s="1">
        <v>39708</v>
      </c>
      <c r="E189" s="1">
        <v>39706</v>
      </c>
      <c r="F189" s="1">
        <v>39711</v>
      </c>
      <c r="G189" s="1">
        <v>39705</v>
      </c>
      <c r="H189" s="1">
        <v>39707</v>
      </c>
      <c r="I189" s="1">
        <v>39696</v>
      </c>
      <c r="J189" s="1">
        <v>39707</v>
      </c>
      <c r="K189" s="1">
        <v>39702</v>
      </c>
      <c r="L189" s="1">
        <v>39726</v>
      </c>
      <c r="M189" s="1">
        <v>39707</v>
      </c>
      <c r="N189" s="1">
        <v>39705</v>
      </c>
      <c r="O189" s="1">
        <v>39708</v>
      </c>
      <c r="P189" s="1"/>
      <c r="Q189" s="1">
        <v>39701</v>
      </c>
      <c r="R189" s="1">
        <v>39704</v>
      </c>
      <c r="S189" s="1">
        <v>39707</v>
      </c>
      <c r="T189" s="1">
        <v>39695</v>
      </c>
      <c r="U189" s="1">
        <v>39714</v>
      </c>
      <c r="V189" s="1">
        <v>39699</v>
      </c>
      <c r="W189" s="1">
        <v>39705</v>
      </c>
      <c r="X189" s="1">
        <v>39711</v>
      </c>
      <c r="Y189" s="1">
        <v>39704</v>
      </c>
      <c r="Z189" s="1">
        <v>39701</v>
      </c>
      <c r="AA189" s="1">
        <v>39707</v>
      </c>
      <c r="AB189" s="1">
        <v>39702</v>
      </c>
      <c r="AC189" s="4">
        <v>39690</v>
      </c>
      <c r="AD189" s="1">
        <v>39696</v>
      </c>
      <c r="AE189" s="1">
        <v>39697</v>
      </c>
      <c r="AF189" s="1">
        <v>39695</v>
      </c>
      <c r="AS189" s="1"/>
    </row>
    <row r="190" spans="3:45" ht="12.75">
      <c r="C190" s="1">
        <v>39702</v>
      </c>
      <c r="D190" s="1">
        <v>39710</v>
      </c>
      <c r="E190" s="1">
        <v>39708</v>
      </c>
      <c r="F190" s="1">
        <v>39711</v>
      </c>
      <c r="G190" s="1">
        <v>39706</v>
      </c>
      <c r="H190" s="1">
        <v>39707</v>
      </c>
      <c r="I190" s="1">
        <v>39696</v>
      </c>
      <c r="J190" s="1">
        <v>39707</v>
      </c>
      <c r="K190" s="1">
        <v>39706</v>
      </c>
      <c r="L190" s="1">
        <v>39726</v>
      </c>
      <c r="M190" s="1">
        <v>39713</v>
      </c>
      <c r="N190" s="1">
        <v>39705</v>
      </c>
      <c r="O190" s="1">
        <v>39710</v>
      </c>
      <c r="P190" s="1"/>
      <c r="Q190" s="1">
        <v>39701</v>
      </c>
      <c r="R190" s="1">
        <v>39704</v>
      </c>
      <c r="S190" s="1">
        <v>39707</v>
      </c>
      <c r="T190" s="1">
        <v>39695</v>
      </c>
      <c r="U190" s="1">
        <v>39714</v>
      </c>
      <c r="V190" s="1">
        <v>39699</v>
      </c>
      <c r="W190" s="1">
        <v>39705</v>
      </c>
      <c r="X190" s="1">
        <v>39711</v>
      </c>
      <c r="Y190" s="1">
        <v>39707</v>
      </c>
      <c r="Z190" s="1">
        <v>39701</v>
      </c>
      <c r="AA190" s="1">
        <v>39707</v>
      </c>
      <c r="AB190" s="1">
        <v>39703</v>
      </c>
      <c r="AC190" s="4">
        <v>39690</v>
      </c>
      <c r="AD190" s="1">
        <v>39696</v>
      </c>
      <c r="AE190" s="1">
        <v>39699</v>
      </c>
      <c r="AF190" s="1">
        <v>39695</v>
      </c>
      <c r="AS190" s="1"/>
    </row>
    <row r="191" spans="3:45" ht="12.75">
      <c r="C191" s="1">
        <v>39705</v>
      </c>
      <c r="D191" s="1">
        <v>39712</v>
      </c>
      <c r="E191" s="1">
        <v>39709</v>
      </c>
      <c r="F191" s="1">
        <v>39712</v>
      </c>
      <c r="G191" s="1">
        <v>39708</v>
      </c>
      <c r="H191" s="1">
        <v>39710</v>
      </c>
      <c r="I191" s="1">
        <v>39696</v>
      </c>
      <c r="J191" s="1">
        <v>39708</v>
      </c>
      <c r="K191" s="1">
        <v>39708</v>
      </c>
      <c r="L191" s="1">
        <v>39730</v>
      </c>
      <c r="M191" s="1">
        <v>39717</v>
      </c>
      <c r="N191" s="1">
        <v>39706</v>
      </c>
      <c r="O191" s="1">
        <v>39712</v>
      </c>
      <c r="P191" s="1"/>
      <c r="Q191" s="1">
        <v>39701</v>
      </c>
      <c r="R191" s="1">
        <v>39704</v>
      </c>
      <c r="S191" s="1">
        <v>39710</v>
      </c>
      <c r="T191" s="1">
        <v>39695</v>
      </c>
      <c r="U191" s="1">
        <v>39714</v>
      </c>
      <c r="V191" s="1">
        <v>39699</v>
      </c>
      <c r="W191" s="1">
        <v>39705</v>
      </c>
      <c r="X191" s="1">
        <v>39711</v>
      </c>
      <c r="Y191" s="1">
        <v>39709</v>
      </c>
      <c r="Z191" s="1">
        <v>39701</v>
      </c>
      <c r="AA191" s="1">
        <v>39707</v>
      </c>
      <c r="AB191" s="1">
        <v>39706</v>
      </c>
      <c r="AC191" s="4">
        <v>39690</v>
      </c>
      <c r="AD191" s="1">
        <v>39698</v>
      </c>
      <c r="AE191" s="1">
        <v>39702</v>
      </c>
      <c r="AF191" s="1">
        <v>39695</v>
      </c>
      <c r="AS191" s="1"/>
    </row>
    <row r="192" spans="3:45" ht="12.75">
      <c r="C192" s="1">
        <v>39706</v>
      </c>
      <c r="D192" s="1">
        <v>39713</v>
      </c>
      <c r="E192" s="1">
        <v>39709</v>
      </c>
      <c r="F192" s="1">
        <v>39713</v>
      </c>
      <c r="G192" s="1">
        <v>39708</v>
      </c>
      <c r="H192" s="1">
        <v>39710</v>
      </c>
      <c r="I192" s="1">
        <v>39697</v>
      </c>
      <c r="J192" s="1">
        <v>39709</v>
      </c>
      <c r="K192" s="1">
        <v>39708</v>
      </c>
      <c r="L192" s="1">
        <v>39733</v>
      </c>
      <c r="M192" s="1">
        <v>39717</v>
      </c>
      <c r="N192" s="1">
        <v>39706</v>
      </c>
      <c r="O192" s="1">
        <v>39715</v>
      </c>
      <c r="P192" s="1"/>
      <c r="Q192" s="1">
        <v>39701</v>
      </c>
      <c r="R192" s="1">
        <v>39704</v>
      </c>
      <c r="S192" s="1">
        <v>39710</v>
      </c>
      <c r="T192" s="1">
        <v>39696</v>
      </c>
      <c r="U192" s="1">
        <v>39714</v>
      </c>
      <c r="V192" s="1">
        <v>39701</v>
      </c>
      <c r="W192" s="1">
        <v>39705</v>
      </c>
      <c r="X192" s="1">
        <v>39713</v>
      </c>
      <c r="Y192" s="1">
        <v>39709</v>
      </c>
      <c r="Z192" s="1">
        <v>39703</v>
      </c>
      <c r="AA192" s="1">
        <v>39707</v>
      </c>
      <c r="AB192" s="1">
        <v>39706</v>
      </c>
      <c r="AC192" s="4">
        <v>39691</v>
      </c>
      <c r="AD192" s="1">
        <v>39701</v>
      </c>
      <c r="AE192" s="1">
        <v>39702</v>
      </c>
      <c r="AF192" s="1">
        <v>39698</v>
      </c>
      <c r="AS192" s="1"/>
    </row>
    <row r="193" spans="3:45" ht="12.75">
      <c r="C193" s="1">
        <v>39706</v>
      </c>
      <c r="D193" s="1">
        <v>39715</v>
      </c>
      <c r="E193" s="1">
        <v>39710</v>
      </c>
      <c r="F193" s="1">
        <v>39717</v>
      </c>
      <c r="G193" s="1">
        <v>39709</v>
      </c>
      <c r="H193" s="1">
        <v>39710</v>
      </c>
      <c r="I193" s="1">
        <v>39698</v>
      </c>
      <c r="J193" s="1">
        <v>39709</v>
      </c>
      <c r="K193" s="1">
        <v>39708</v>
      </c>
      <c r="L193" s="1">
        <v>39740</v>
      </c>
      <c r="M193" s="1">
        <v>39717</v>
      </c>
      <c r="N193" s="1">
        <v>39708</v>
      </c>
      <c r="O193" s="1">
        <v>39715</v>
      </c>
      <c r="P193" s="1"/>
      <c r="Q193" s="1">
        <v>39702</v>
      </c>
      <c r="R193" s="1">
        <v>39707</v>
      </c>
      <c r="S193" s="1">
        <v>39710</v>
      </c>
      <c r="T193" s="1">
        <v>39697</v>
      </c>
      <c r="U193" s="1">
        <v>39714</v>
      </c>
      <c r="V193" s="1">
        <v>39701</v>
      </c>
      <c r="W193" s="1">
        <v>39706</v>
      </c>
      <c r="X193" s="1">
        <v>39715</v>
      </c>
      <c r="Y193" s="1">
        <v>39709</v>
      </c>
      <c r="Z193" s="1">
        <v>39704</v>
      </c>
      <c r="AA193" s="1">
        <v>39707</v>
      </c>
      <c r="AB193" s="1">
        <v>39706</v>
      </c>
      <c r="AC193" s="1">
        <v>39695</v>
      </c>
      <c r="AD193" s="1">
        <v>39704</v>
      </c>
      <c r="AE193" s="1">
        <v>39702</v>
      </c>
      <c r="AF193" s="1">
        <v>39699</v>
      </c>
      <c r="AS193" s="1"/>
    </row>
    <row r="194" spans="3:45" ht="12.75">
      <c r="C194" s="1">
        <v>39709</v>
      </c>
      <c r="D194" s="1">
        <v>39715</v>
      </c>
      <c r="E194" s="1">
        <v>39711</v>
      </c>
      <c r="F194" s="1">
        <v>39718</v>
      </c>
      <c r="G194" s="1">
        <v>39713</v>
      </c>
      <c r="H194" s="1">
        <v>39713</v>
      </c>
      <c r="I194" s="1">
        <v>39704</v>
      </c>
      <c r="J194" s="1">
        <v>39711</v>
      </c>
      <c r="K194" s="1">
        <v>39712</v>
      </c>
      <c r="L194" s="1">
        <v>39740</v>
      </c>
      <c r="M194" s="1">
        <v>39717</v>
      </c>
      <c r="N194" s="1">
        <v>39708</v>
      </c>
      <c r="O194" s="1">
        <v>39715</v>
      </c>
      <c r="P194" s="1"/>
      <c r="Q194" s="1">
        <v>39705</v>
      </c>
      <c r="R194" s="1">
        <v>39708</v>
      </c>
      <c r="S194" s="1">
        <v>39710</v>
      </c>
      <c r="T194" s="1">
        <v>39702</v>
      </c>
      <c r="U194" s="1">
        <v>39714</v>
      </c>
      <c r="V194" s="1">
        <v>39705</v>
      </c>
      <c r="W194" s="1">
        <v>39706</v>
      </c>
      <c r="X194" s="1">
        <v>39715</v>
      </c>
      <c r="Y194" s="1">
        <v>39709</v>
      </c>
      <c r="Z194" s="1">
        <v>39704</v>
      </c>
      <c r="AA194" s="1">
        <v>39708</v>
      </c>
      <c r="AB194" s="1">
        <v>39713</v>
      </c>
      <c r="AC194" s="1">
        <v>39697</v>
      </c>
      <c r="AD194" s="1">
        <v>39708</v>
      </c>
      <c r="AE194" s="1">
        <v>39702</v>
      </c>
      <c r="AF194" s="1">
        <v>39702</v>
      </c>
      <c r="AS194" s="1"/>
    </row>
    <row r="195" spans="3:45" ht="12.75">
      <c r="C195" s="1">
        <v>39709</v>
      </c>
      <c r="D195" s="1">
        <v>39717</v>
      </c>
      <c r="E195" s="1">
        <v>39717</v>
      </c>
      <c r="F195" s="1">
        <v>39719</v>
      </c>
      <c r="G195" s="1">
        <v>39713</v>
      </c>
      <c r="H195" s="1">
        <v>39714</v>
      </c>
      <c r="I195" s="1">
        <v>39705</v>
      </c>
      <c r="J195" s="1">
        <v>39711</v>
      </c>
      <c r="K195" s="1">
        <v>39713</v>
      </c>
      <c r="L195" s="1">
        <v>39740</v>
      </c>
      <c r="M195" s="1">
        <v>39720</v>
      </c>
      <c r="N195" s="1">
        <v>39709</v>
      </c>
      <c r="O195" s="1">
        <v>39715</v>
      </c>
      <c r="P195" s="1"/>
      <c r="Q195" s="1">
        <v>39705</v>
      </c>
      <c r="R195" s="1">
        <v>39708</v>
      </c>
      <c r="S195" s="1">
        <v>39710</v>
      </c>
      <c r="T195" s="1">
        <v>39702</v>
      </c>
      <c r="U195" s="1">
        <v>39714</v>
      </c>
      <c r="V195" s="1">
        <v>39706</v>
      </c>
      <c r="W195" s="1">
        <v>39707</v>
      </c>
      <c r="X195" s="1">
        <v>39718</v>
      </c>
      <c r="Y195" s="1">
        <v>39709</v>
      </c>
      <c r="Z195" s="1">
        <v>39705</v>
      </c>
      <c r="AA195" s="1">
        <v>39712</v>
      </c>
      <c r="AB195" s="1">
        <v>39713</v>
      </c>
      <c r="AC195" s="1">
        <v>39697</v>
      </c>
      <c r="AD195" s="1">
        <v>39710</v>
      </c>
      <c r="AE195" s="1">
        <v>39702</v>
      </c>
      <c r="AF195" s="1">
        <v>39702</v>
      </c>
      <c r="AS195" s="1"/>
    </row>
    <row r="196" spans="3:45" ht="12.75">
      <c r="C196" s="1">
        <v>39718</v>
      </c>
      <c r="D196" s="1">
        <v>39719</v>
      </c>
      <c r="E196" s="1">
        <v>39720</v>
      </c>
      <c r="F196" s="1">
        <v>39720</v>
      </c>
      <c r="G196" s="1">
        <v>39714</v>
      </c>
      <c r="H196" s="1">
        <v>39714</v>
      </c>
      <c r="I196" s="1">
        <v>39708</v>
      </c>
      <c r="J196" s="1">
        <v>39712</v>
      </c>
      <c r="K196" s="1">
        <v>39713</v>
      </c>
      <c r="L196" s="1">
        <v>39740</v>
      </c>
      <c r="M196" s="1">
        <v>39720</v>
      </c>
      <c r="N196" s="1">
        <v>39710</v>
      </c>
      <c r="O196" s="1">
        <v>39715</v>
      </c>
      <c r="P196" s="1"/>
      <c r="Q196" s="1">
        <v>39705</v>
      </c>
      <c r="R196" s="1">
        <v>39708</v>
      </c>
      <c r="S196" s="1">
        <v>39710</v>
      </c>
      <c r="T196" s="1">
        <v>39702</v>
      </c>
      <c r="U196" s="1">
        <v>39719</v>
      </c>
      <c r="V196" s="1">
        <v>39706</v>
      </c>
      <c r="W196" s="1">
        <v>39708</v>
      </c>
      <c r="X196" s="1">
        <v>39718</v>
      </c>
      <c r="Y196" s="1">
        <v>39709</v>
      </c>
      <c r="Z196" s="1">
        <v>39705</v>
      </c>
      <c r="AA196" s="1">
        <v>39714</v>
      </c>
      <c r="AB196" s="1">
        <v>39713</v>
      </c>
      <c r="AC196" s="1">
        <v>39697</v>
      </c>
      <c r="AD196" s="1">
        <v>39710</v>
      </c>
      <c r="AE196" s="1">
        <v>39702</v>
      </c>
      <c r="AF196" s="1">
        <v>39702</v>
      </c>
      <c r="AS196" s="1"/>
    </row>
    <row r="197" spans="3:45" ht="12.75">
      <c r="C197" s="1">
        <v>39725</v>
      </c>
      <c r="D197" s="1">
        <v>39719</v>
      </c>
      <c r="E197" s="1">
        <v>39722</v>
      </c>
      <c r="F197" s="1">
        <v>39722</v>
      </c>
      <c r="G197" s="1">
        <v>39714</v>
      </c>
      <c r="H197" s="1">
        <v>39719</v>
      </c>
      <c r="I197" s="1">
        <v>39708</v>
      </c>
      <c r="J197" s="1">
        <v>39714</v>
      </c>
      <c r="K197" s="1">
        <v>39713</v>
      </c>
      <c r="L197" s="1">
        <v>39740</v>
      </c>
      <c r="M197" s="1">
        <v>39721</v>
      </c>
      <c r="N197" s="1">
        <v>39711</v>
      </c>
      <c r="O197" s="1">
        <v>39715</v>
      </c>
      <c r="P197" s="1"/>
      <c r="Q197" s="1">
        <v>39705</v>
      </c>
      <c r="R197" s="1">
        <v>39711</v>
      </c>
      <c r="S197" s="1">
        <v>39710</v>
      </c>
      <c r="T197" s="1">
        <v>39702</v>
      </c>
      <c r="U197" s="1">
        <v>39719</v>
      </c>
      <c r="V197" s="1">
        <v>39706</v>
      </c>
      <c r="W197" s="1">
        <v>39712</v>
      </c>
      <c r="X197" s="1">
        <v>39718</v>
      </c>
      <c r="Y197" s="1">
        <v>39709</v>
      </c>
      <c r="Z197" s="1">
        <v>39705</v>
      </c>
      <c r="AA197" s="1">
        <v>39714</v>
      </c>
      <c r="AB197" s="1">
        <v>39713</v>
      </c>
      <c r="AC197" s="1">
        <v>39697</v>
      </c>
      <c r="AD197" s="1">
        <v>39710</v>
      </c>
      <c r="AE197" s="1">
        <v>39702</v>
      </c>
      <c r="AF197" s="1">
        <v>39702</v>
      </c>
      <c r="AS197" s="1"/>
    </row>
    <row r="198" spans="3:45" ht="12.75">
      <c r="C198" s="1"/>
      <c r="D198" s="1">
        <v>39720</v>
      </c>
      <c r="E198" s="1">
        <v>39723</v>
      </c>
      <c r="F198" s="1">
        <v>39724</v>
      </c>
      <c r="G198" s="1">
        <v>39716</v>
      </c>
      <c r="H198" s="1">
        <v>39720</v>
      </c>
      <c r="I198" s="1">
        <v>39708</v>
      </c>
      <c r="J198" s="1">
        <v>39714</v>
      </c>
      <c r="K198" s="1">
        <v>39714</v>
      </c>
      <c r="L198" s="1"/>
      <c r="M198" s="1">
        <v>39721</v>
      </c>
      <c r="N198" s="1">
        <v>39713</v>
      </c>
      <c r="O198" s="1">
        <v>39715</v>
      </c>
      <c r="P198" s="1"/>
      <c r="Q198" s="1">
        <v>39705</v>
      </c>
      <c r="R198" s="1">
        <v>39711</v>
      </c>
      <c r="S198" s="1">
        <v>39710</v>
      </c>
      <c r="T198" s="1">
        <v>39702</v>
      </c>
      <c r="U198" s="1">
        <v>39719</v>
      </c>
      <c r="V198" s="1">
        <v>39706</v>
      </c>
      <c r="W198" s="1">
        <v>39712</v>
      </c>
      <c r="X198" s="1">
        <v>39718</v>
      </c>
      <c r="Y198" s="1">
        <v>39713</v>
      </c>
      <c r="Z198" s="1">
        <v>39705</v>
      </c>
      <c r="AA198" s="1">
        <v>39714</v>
      </c>
      <c r="AB198" s="1">
        <v>39713</v>
      </c>
      <c r="AC198" s="1">
        <v>39697</v>
      </c>
      <c r="AD198" s="1">
        <v>39710</v>
      </c>
      <c r="AE198" s="1">
        <v>39702</v>
      </c>
      <c r="AF198" s="1">
        <v>39703</v>
      </c>
      <c r="AO198" s="1"/>
      <c r="AS198" s="1"/>
    </row>
    <row r="199" spans="3:45" ht="12.75">
      <c r="C199" s="1"/>
      <c r="D199" s="1">
        <v>39722</v>
      </c>
      <c r="E199" s="1">
        <v>39724</v>
      </c>
      <c r="F199" s="1">
        <v>39725</v>
      </c>
      <c r="G199" s="1">
        <v>39717</v>
      </c>
      <c r="H199" s="1">
        <v>39721</v>
      </c>
      <c r="I199" s="1">
        <v>39710</v>
      </c>
      <c r="J199" s="1">
        <v>39716</v>
      </c>
      <c r="K199" s="1">
        <v>39715</v>
      </c>
      <c r="L199" s="1"/>
      <c r="M199" s="1">
        <v>39721</v>
      </c>
      <c r="N199" s="1">
        <v>39715</v>
      </c>
      <c r="O199" s="1">
        <v>39715</v>
      </c>
      <c r="P199" s="1"/>
      <c r="Q199" s="1">
        <v>39705</v>
      </c>
      <c r="R199" s="1">
        <v>39711</v>
      </c>
      <c r="S199" s="1">
        <v>39710</v>
      </c>
      <c r="T199" s="1">
        <v>39702</v>
      </c>
      <c r="U199" s="1">
        <v>39721</v>
      </c>
      <c r="V199" s="1">
        <v>39706</v>
      </c>
      <c r="W199" s="1">
        <v>39712</v>
      </c>
      <c r="X199" s="1">
        <v>39718</v>
      </c>
      <c r="Y199" s="1">
        <v>39714</v>
      </c>
      <c r="Z199" s="1">
        <v>39708</v>
      </c>
      <c r="AA199" s="1">
        <v>39714</v>
      </c>
      <c r="AB199" s="1">
        <v>39716</v>
      </c>
      <c r="AC199" s="1">
        <v>39700</v>
      </c>
      <c r="AD199" s="1">
        <v>39710</v>
      </c>
      <c r="AE199" s="1">
        <v>39702</v>
      </c>
      <c r="AF199" s="1">
        <v>39705</v>
      </c>
      <c r="AO199" s="1"/>
      <c r="AS199" s="1"/>
    </row>
    <row r="200" spans="3:45" ht="12.75">
      <c r="C200" s="1"/>
      <c r="D200" s="1">
        <v>39724</v>
      </c>
      <c r="E200" s="1">
        <v>39726</v>
      </c>
      <c r="F200" s="1"/>
      <c r="G200" s="1">
        <v>39717</v>
      </c>
      <c r="H200" s="1">
        <v>39724</v>
      </c>
      <c r="I200" s="1">
        <v>39710</v>
      </c>
      <c r="J200" s="1">
        <v>39718</v>
      </c>
      <c r="K200" s="1">
        <v>39715</v>
      </c>
      <c r="L200" s="1"/>
      <c r="M200" s="1"/>
      <c r="N200" s="1">
        <v>39715</v>
      </c>
      <c r="O200" s="1">
        <v>39715</v>
      </c>
      <c r="P200" s="1"/>
      <c r="Q200" s="1">
        <v>39705</v>
      </c>
      <c r="R200" s="1">
        <v>39711</v>
      </c>
      <c r="S200" s="1">
        <v>39712</v>
      </c>
      <c r="T200" s="1">
        <v>39707</v>
      </c>
      <c r="U200" s="1">
        <v>39721</v>
      </c>
      <c r="V200" s="1">
        <v>39706</v>
      </c>
      <c r="W200" s="1">
        <v>39712</v>
      </c>
      <c r="X200" s="1">
        <v>39718</v>
      </c>
      <c r="Y200" s="1">
        <v>39716</v>
      </c>
      <c r="Z200" s="1">
        <v>39708</v>
      </c>
      <c r="AA200" s="1">
        <v>39714</v>
      </c>
      <c r="AB200" s="1">
        <v>39717</v>
      </c>
      <c r="AC200" s="1">
        <v>39701</v>
      </c>
      <c r="AD200" s="1">
        <v>39710</v>
      </c>
      <c r="AE200" s="1">
        <v>39704</v>
      </c>
      <c r="AF200" s="1">
        <v>39707</v>
      </c>
      <c r="AI200" s="1"/>
      <c r="AO200" s="1"/>
      <c r="AS200" s="1"/>
    </row>
    <row r="201" spans="3:45" ht="12.75">
      <c r="C201" s="1"/>
      <c r="D201" s="1"/>
      <c r="E201" s="1"/>
      <c r="F201" s="1"/>
      <c r="G201" s="1">
        <v>39719</v>
      </c>
      <c r="H201" s="1">
        <v>39731</v>
      </c>
      <c r="I201" s="1">
        <v>39710</v>
      </c>
      <c r="J201" s="1">
        <v>39722</v>
      </c>
      <c r="K201" s="1">
        <v>39716</v>
      </c>
      <c r="L201" s="1"/>
      <c r="M201" s="1"/>
      <c r="N201" s="1">
        <v>39715</v>
      </c>
      <c r="O201" s="1">
        <v>39715</v>
      </c>
      <c r="P201" s="1"/>
      <c r="Q201" s="1">
        <v>39705</v>
      </c>
      <c r="R201" s="1">
        <v>39711</v>
      </c>
      <c r="S201" s="1">
        <v>39712</v>
      </c>
      <c r="T201" s="1">
        <v>39709</v>
      </c>
      <c r="U201" s="1">
        <v>39721</v>
      </c>
      <c r="V201" s="1">
        <v>39706</v>
      </c>
      <c r="W201" s="1">
        <v>39712</v>
      </c>
      <c r="X201" s="1">
        <v>39718</v>
      </c>
      <c r="Y201" s="1">
        <v>39716</v>
      </c>
      <c r="Z201" s="1">
        <v>39708</v>
      </c>
      <c r="AA201" s="1">
        <v>39714</v>
      </c>
      <c r="AB201" s="1">
        <v>39717</v>
      </c>
      <c r="AC201" s="1">
        <v>39704</v>
      </c>
      <c r="AD201" s="1">
        <v>39710</v>
      </c>
      <c r="AE201" s="1">
        <v>39706</v>
      </c>
      <c r="AF201" s="1">
        <v>39709</v>
      </c>
      <c r="AH201" s="1"/>
      <c r="AI201" s="1"/>
      <c r="AO201" s="1"/>
      <c r="AS201" s="1"/>
    </row>
    <row r="202" spans="3:45" ht="12.75">
      <c r="C202" s="1"/>
      <c r="D202" s="1"/>
      <c r="E202" s="1"/>
      <c r="F202" s="1"/>
      <c r="G202" s="1">
        <v>39721</v>
      </c>
      <c r="H202" s="1">
        <v>39731</v>
      </c>
      <c r="I202" s="1">
        <v>39713</v>
      </c>
      <c r="J202" s="1">
        <v>39722</v>
      </c>
      <c r="K202" s="1">
        <v>39716</v>
      </c>
      <c r="L202" s="1"/>
      <c r="M202" s="1"/>
      <c r="N202" s="1">
        <v>39715</v>
      </c>
      <c r="O202" s="1">
        <v>39717</v>
      </c>
      <c r="P202" s="1"/>
      <c r="Q202" s="1">
        <v>39705</v>
      </c>
      <c r="R202" s="1">
        <v>39711</v>
      </c>
      <c r="S202" s="1">
        <v>39712</v>
      </c>
      <c r="T202" s="1">
        <v>39709</v>
      </c>
      <c r="U202" s="1">
        <v>39721</v>
      </c>
      <c r="V202" s="1">
        <v>39713</v>
      </c>
      <c r="W202" s="1">
        <v>39712</v>
      </c>
      <c r="X202" s="1">
        <v>39721</v>
      </c>
      <c r="Y202" s="1">
        <v>39716</v>
      </c>
      <c r="Z202" s="1">
        <v>39708</v>
      </c>
      <c r="AA202" s="1">
        <v>39714</v>
      </c>
      <c r="AB202" s="1">
        <v>39720</v>
      </c>
      <c r="AC202" s="1">
        <v>39704</v>
      </c>
      <c r="AD202" s="1">
        <v>39710</v>
      </c>
      <c r="AE202" s="1">
        <v>39709</v>
      </c>
      <c r="AF202" s="1">
        <v>39709</v>
      </c>
      <c r="AH202" s="1"/>
      <c r="AI202" s="1"/>
      <c r="AO202" s="1"/>
      <c r="AS202" s="1"/>
    </row>
    <row r="203" spans="3:45" ht="12.75">
      <c r="C203" s="1"/>
      <c r="D203" s="1"/>
      <c r="E203" s="1"/>
      <c r="F203" s="1"/>
      <c r="G203" s="1">
        <v>39725</v>
      </c>
      <c r="H203" s="1">
        <v>39731</v>
      </c>
      <c r="I203" s="1">
        <v>39715</v>
      </c>
      <c r="J203" s="1">
        <v>39722</v>
      </c>
      <c r="K203" s="1">
        <v>39716</v>
      </c>
      <c r="L203" s="1"/>
      <c r="M203" s="1"/>
      <c r="N203" s="1">
        <v>39715</v>
      </c>
      <c r="O203" s="1">
        <v>39717</v>
      </c>
      <c r="P203" s="1"/>
      <c r="Q203" s="1">
        <v>39707</v>
      </c>
      <c r="R203" s="1">
        <v>39711</v>
      </c>
      <c r="S203" s="1">
        <v>39713</v>
      </c>
      <c r="T203" s="1">
        <v>39709</v>
      </c>
      <c r="U203" s="1">
        <v>39721</v>
      </c>
      <c r="V203" s="1">
        <v>39713</v>
      </c>
      <c r="W203" s="1">
        <v>39712</v>
      </c>
      <c r="X203" s="1">
        <v>39722</v>
      </c>
      <c r="Y203" s="1">
        <v>39716</v>
      </c>
      <c r="Z203" s="1">
        <v>39708</v>
      </c>
      <c r="AA203" s="1">
        <v>39714</v>
      </c>
      <c r="AB203" s="1">
        <v>39720</v>
      </c>
      <c r="AC203" s="1">
        <v>39704</v>
      </c>
      <c r="AD203" s="1">
        <v>39710</v>
      </c>
      <c r="AE203" s="1">
        <v>39709</v>
      </c>
      <c r="AF203" s="1">
        <v>39709</v>
      </c>
      <c r="AH203" s="1"/>
      <c r="AI203" s="1"/>
      <c r="AO203" s="1"/>
      <c r="AS203" s="1"/>
    </row>
    <row r="204" spans="3:45" ht="12.75">
      <c r="C204" s="1"/>
      <c r="D204" s="1"/>
      <c r="E204" s="1"/>
      <c r="F204" s="1"/>
      <c r="G204" s="1"/>
      <c r="H204" s="1"/>
      <c r="I204" s="1">
        <v>39715</v>
      </c>
      <c r="J204" s="1">
        <v>39722</v>
      </c>
      <c r="K204" s="1">
        <v>39716</v>
      </c>
      <c r="L204" s="1"/>
      <c r="M204" s="1"/>
      <c r="N204" s="1">
        <v>39715</v>
      </c>
      <c r="O204" s="1">
        <v>39718</v>
      </c>
      <c r="P204" s="1"/>
      <c r="Q204" s="1">
        <v>39707</v>
      </c>
      <c r="R204" s="1">
        <v>39711</v>
      </c>
      <c r="S204" s="1">
        <v>39714</v>
      </c>
      <c r="T204" s="1">
        <v>39709</v>
      </c>
      <c r="U204" s="1">
        <v>39721</v>
      </c>
      <c r="V204" s="1">
        <v>39713</v>
      </c>
      <c r="W204" s="1">
        <v>39712</v>
      </c>
      <c r="X204" s="1">
        <v>39725</v>
      </c>
      <c r="Y204" s="1">
        <v>39716</v>
      </c>
      <c r="Z204" s="1">
        <v>39708</v>
      </c>
      <c r="AA204" s="1">
        <v>39714</v>
      </c>
      <c r="AB204" s="1">
        <v>39720</v>
      </c>
      <c r="AC204" s="1">
        <v>39704</v>
      </c>
      <c r="AD204" s="1">
        <v>39710</v>
      </c>
      <c r="AE204" s="1">
        <v>39709</v>
      </c>
      <c r="AF204" s="1">
        <v>39709</v>
      </c>
      <c r="AH204" s="1"/>
      <c r="AI204" s="1"/>
      <c r="AJ204" s="1"/>
      <c r="AO204" s="1"/>
      <c r="AS204" s="1"/>
    </row>
    <row r="205" spans="3:45" ht="12.75">
      <c r="C205" s="1"/>
      <c r="D205" s="1"/>
      <c r="E205" s="1"/>
      <c r="F205" s="1"/>
      <c r="G205" s="1"/>
      <c r="H205" s="1"/>
      <c r="I205" s="1">
        <v>39715</v>
      </c>
      <c r="J205" s="1">
        <v>39728</v>
      </c>
      <c r="K205" s="1">
        <v>39717</v>
      </c>
      <c r="L205" s="1"/>
      <c r="M205" s="1"/>
      <c r="N205" s="1">
        <v>39715</v>
      </c>
      <c r="O205" s="1">
        <v>39719</v>
      </c>
      <c r="P205" s="1"/>
      <c r="Q205" s="1">
        <v>39707</v>
      </c>
      <c r="R205" s="1">
        <v>39711</v>
      </c>
      <c r="S205" s="1">
        <v>39715</v>
      </c>
      <c r="T205" s="1">
        <v>39709</v>
      </c>
      <c r="U205" s="1">
        <v>39721</v>
      </c>
      <c r="V205" s="1">
        <v>39713</v>
      </c>
      <c r="W205" s="1">
        <v>39712</v>
      </c>
      <c r="X205" s="1">
        <v>39725</v>
      </c>
      <c r="Y205" s="1">
        <v>39716</v>
      </c>
      <c r="Z205" s="1">
        <v>39708</v>
      </c>
      <c r="AA205" s="1">
        <v>39714</v>
      </c>
      <c r="AB205" s="1">
        <v>39720</v>
      </c>
      <c r="AC205" s="1">
        <v>39704</v>
      </c>
      <c r="AD205" s="1">
        <v>39710</v>
      </c>
      <c r="AE205" s="1">
        <v>39709</v>
      </c>
      <c r="AF205" s="1">
        <v>39709</v>
      </c>
      <c r="AH205" s="1"/>
      <c r="AI205" s="1"/>
      <c r="AJ205" s="1"/>
      <c r="AO205" s="1"/>
      <c r="AS205" s="1"/>
    </row>
    <row r="206" spans="3:45" ht="12.75">
      <c r="C206" s="1"/>
      <c r="D206" s="1"/>
      <c r="E206" s="1"/>
      <c r="F206" s="1"/>
      <c r="G206" s="1"/>
      <c r="H206" s="1"/>
      <c r="I206" s="1">
        <v>39715</v>
      </c>
      <c r="J206" s="1">
        <v>39735</v>
      </c>
      <c r="K206" s="1">
        <v>39717</v>
      </c>
      <c r="L206" s="1"/>
      <c r="M206" s="1"/>
      <c r="N206" s="1">
        <v>39717</v>
      </c>
      <c r="O206" s="1">
        <v>39719</v>
      </c>
      <c r="P206" s="1"/>
      <c r="Q206" s="1">
        <v>39708</v>
      </c>
      <c r="R206" s="1">
        <v>39711</v>
      </c>
      <c r="S206" s="1">
        <v>39717</v>
      </c>
      <c r="T206" s="1">
        <v>39709</v>
      </c>
      <c r="U206" s="1">
        <v>39724</v>
      </c>
      <c r="V206" s="1">
        <v>39713</v>
      </c>
      <c r="W206" s="1">
        <v>39712</v>
      </c>
      <c r="X206" s="1">
        <v>39725</v>
      </c>
      <c r="Y206" s="1">
        <v>39716</v>
      </c>
      <c r="Z206" s="1">
        <v>39708</v>
      </c>
      <c r="AA206" s="1">
        <v>39720</v>
      </c>
      <c r="AB206" s="1">
        <v>39720</v>
      </c>
      <c r="AC206" s="1">
        <v>39704</v>
      </c>
      <c r="AD206" s="1">
        <v>39710</v>
      </c>
      <c r="AE206" s="1">
        <v>39709</v>
      </c>
      <c r="AF206" s="1">
        <v>39709</v>
      </c>
      <c r="AH206" s="1"/>
      <c r="AI206" s="1"/>
      <c r="AJ206" s="1"/>
      <c r="AO206" s="1"/>
      <c r="AS206" s="1"/>
    </row>
    <row r="207" spans="3:45" ht="12.75">
      <c r="C207" s="1"/>
      <c r="D207" s="1"/>
      <c r="E207" s="1"/>
      <c r="F207" s="1"/>
      <c r="G207" s="1"/>
      <c r="H207" s="1"/>
      <c r="I207" s="1"/>
      <c r="J207" s="1"/>
      <c r="K207" s="1">
        <v>39720</v>
      </c>
      <c r="L207" s="1"/>
      <c r="M207" s="1"/>
      <c r="N207" s="1">
        <v>39723</v>
      </c>
      <c r="O207" s="1">
        <v>39722</v>
      </c>
      <c r="P207" s="1"/>
      <c r="Q207" s="1">
        <v>39710</v>
      </c>
      <c r="R207" s="1">
        <v>39711</v>
      </c>
      <c r="S207" s="1">
        <v>39717</v>
      </c>
      <c r="T207" s="1">
        <v>39709</v>
      </c>
      <c r="U207" s="1">
        <v>39725</v>
      </c>
      <c r="V207" s="1">
        <v>39713</v>
      </c>
      <c r="W207" s="1">
        <v>39712</v>
      </c>
      <c r="X207" s="1">
        <v>39725</v>
      </c>
      <c r="Y207" s="1">
        <v>39716</v>
      </c>
      <c r="Z207" s="1">
        <v>39708</v>
      </c>
      <c r="AA207" s="1">
        <v>39721</v>
      </c>
      <c r="AB207" s="1">
        <v>39720</v>
      </c>
      <c r="AC207" s="1">
        <v>39704</v>
      </c>
      <c r="AD207" s="1">
        <v>39717</v>
      </c>
      <c r="AE207" s="1">
        <v>39709</v>
      </c>
      <c r="AF207" s="1">
        <v>39709</v>
      </c>
      <c r="AH207" s="1"/>
      <c r="AI207" s="1"/>
      <c r="AJ207" s="1"/>
      <c r="AO207" s="1"/>
      <c r="AS207" s="1"/>
    </row>
    <row r="208" spans="3:45" ht="12.75">
      <c r="C208" s="1"/>
      <c r="D208" s="1"/>
      <c r="E208" s="1"/>
      <c r="F208" s="1"/>
      <c r="G208" s="1"/>
      <c r="H208" s="1"/>
      <c r="I208" s="1"/>
      <c r="J208" s="1"/>
      <c r="K208" s="1">
        <v>39720</v>
      </c>
      <c r="L208" s="1"/>
      <c r="M208" s="1"/>
      <c r="N208" s="1">
        <v>39723</v>
      </c>
      <c r="O208" s="1">
        <v>39722</v>
      </c>
      <c r="P208" s="1"/>
      <c r="Q208" s="1">
        <v>39712</v>
      </c>
      <c r="R208" s="1">
        <v>39711</v>
      </c>
      <c r="S208" s="1">
        <v>39717</v>
      </c>
      <c r="T208" s="1">
        <v>39709</v>
      </c>
      <c r="U208" s="1">
        <v>39725</v>
      </c>
      <c r="V208" s="1">
        <v>39713</v>
      </c>
      <c r="W208" s="1">
        <v>39712</v>
      </c>
      <c r="X208" s="1">
        <v>39725</v>
      </c>
      <c r="Y208" s="1">
        <v>39716</v>
      </c>
      <c r="Z208" s="1">
        <v>39708</v>
      </c>
      <c r="AA208" s="1">
        <v>39721</v>
      </c>
      <c r="AB208" s="1">
        <v>39720</v>
      </c>
      <c r="AC208" s="1">
        <v>39704</v>
      </c>
      <c r="AD208" s="1">
        <v>39717</v>
      </c>
      <c r="AE208" s="1">
        <v>39709</v>
      </c>
      <c r="AF208" s="1">
        <v>39709</v>
      </c>
      <c r="AH208" s="1"/>
      <c r="AI208" s="1"/>
      <c r="AJ208" s="1"/>
      <c r="AO208" s="1"/>
      <c r="AS208" s="1"/>
    </row>
    <row r="209" spans="3:45" ht="12.75">
      <c r="C209" s="1"/>
      <c r="D209" s="1"/>
      <c r="E209" s="1"/>
      <c r="F209" s="1"/>
      <c r="G209" s="1"/>
      <c r="H209" s="1"/>
      <c r="I209" s="1"/>
      <c r="J209" s="1"/>
      <c r="K209" s="1">
        <v>39720</v>
      </c>
      <c r="L209" s="1"/>
      <c r="M209" s="1"/>
      <c r="N209" s="1">
        <v>39723</v>
      </c>
      <c r="O209" s="1">
        <v>39722</v>
      </c>
      <c r="P209" s="1"/>
      <c r="Q209" s="1">
        <v>39712</v>
      </c>
      <c r="R209" s="1">
        <v>39712</v>
      </c>
      <c r="S209" s="1">
        <v>39717</v>
      </c>
      <c r="T209" s="1">
        <v>39711</v>
      </c>
      <c r="U209" s="1">
        <v>39728</v>
      </c>
      <c r="V209" s="1">
        <v>39713</v>
      </c>
      <c r="W209" s="1">
        <v>39712</v>
      </c>
      <c r="X209" s="1">
        <v>39725</v>
      </c>
      <c r="Y209" s="1">
        <v>39716</v>
      </c>
      <c r="Z209" s="1">
        <v>39711</v>
      </c>
      <c r="AA209" s="1">
        <v>39726</v>
      </c>
      <c r="AB209" s="1">
        <v>39720</v>
      </c>
      <c r="AC209" s="1">
        <v>39704</v>
      </c>
      <c r="AD209" s="1">
        <v>39717</v>
      </c>
      <c r="AE209" s="1">
        <v>39709</v>
      </c>
      <c r="AF209" s="1">
        <v>39709</v>
      </c>
      <c r="AH209" s="1"/>
      <c r="AI209" s="1"/>
      <c r="AJ209" s="1"/>
      <c r="AO209" s="1"/>
      <c r="AS209" s="1"/>
    </row>
    <row r="210" spans="3:45" ht="12.75">
      <c r="C210" s="1"/>
      <c r="D210" s="1"/>
      <c r="E210" s="1"/>
      <c r="F210" s="1"/>
      <c r="G210" s="1"/>
      <c r="H210" s="1"/>
      <c r="I210" s="1"/>
      <c r="J210" s="1"/>
      <c r="K210" s="1">
        <v>39720</v>
      </c>
      <c r="L210" s="1"/>
      <c r="M210" s="1"/>
      <c r="N210" s="1">
        <v>39725</v>
      </c>
      <c r="O210" s="1">
        <v>39722</v>
      </c>
      <c r="P210" s="1"/>
      <c r="Q210" s="1">
        <v>39712</v>
      </c>
      <c r="R210" s="1">
        <v>39714</v>
      </c>
      <c r="S210" s="1">
        <v>39717</v>
      </c>
      <c r="T210" s="1">
        <v>39712</v>
      </c>
      <c r="U210" s="1">
        <v>39728</v>
      </c>
      <c r="V210" s="1">
        <v>39713</v>
      </c>
      <c r="W210" s="1">
        <v>39717</v>
      </c>
      <c r="X210" s="1">
        <v>39725</v>
      </c>
      <c r="Y210" s="1">
        <v>39716</v>
      </c>
      <c r="Z210" s="1">
        <v>39715</v>
      </c>
      <c r="AA210" s="1">
        <v>39728</v>
      </c>
      <c r="AB210" s="1">
        <v>39720</v>
      </c>
      <c r="AC210" s="1">
        <v>39707</v>
      </c>
      <c r="AD210" s="1">
        <v>39717</v>
      </c>
      <c r="AE210" s="1">
        <v>39709</v>
      </c>
      <c r="AF210" s="1">
        <v>39709</v>
      </c>
      <c r="AH210" s="1"/>
      <c r="AI210" s="1"/>
      <c r="AJ210" s="1"/>
      <c r="AO210" s="1"/>
      <c r="AS210" s="1"/>
    </row>
    <row r="211" spans="3:45" ht="12.75">
      <c r="C211" s="1"/>
      <c r="D211" s="1"/>
      <c r="E211" s="1"/>
      <c r="F211" s="1"/>
      <c r="G211" s="1"/>
      <c r="H211" s="1"/>
      <c r="I211" s="1"/>
      <c r="J211" s="1"/>
      <c r="K211" s="1">
        <v>39720</v>
      </c>
      <c r="L211" s="1"/>
      <c r="M211" s="1"/>
      <c r="N211" s="1">
        <v>39725</v>
      </c>
      <c r="O211" s="1">
        <v>39724</v>
      </c>
      <c r="P211" s="1"/>
      <c r="Q211" s="1">
        <v>39712</v>
      </c>
      <c r="R211" s="1">
        <v>39714</v>
      </c>
      <c r="S211" s="1">
        <v>39717</v>
      </c>
      <c r="T211" s="1">
        <v>39716</v>
      </c>
      <c r="U211" s="1">
        <v>39728</v>
      </c>
      <c r="V211" s="1">
        <v>39713</v>
      </c>
      <c r="W211" s="1">
        <v>39719</v>
      </c>
      <c r="X211" s="1">
        <v>39728</v>
      </c>
      <c r="Y211" s="1">
        <v>39716</v>
      </c>
      <c r="Z211" s="1">
        <v>39715</v>
      </c>
      <c r="AA211" s="1">
        <v>39728</v>
      </c>
      <c r="AB211" s="1">
        <v>39720</v>
      </c>
      <c r="AC211" s="1">
        <v>39708</v>
      </c>
      <c r="AD211" s="1">
        <v>39719</v>
      </c>
      <c r="AE211" s="1">
        <v>39709</v>
      </c>
      <c r="AF211" s="1">
        <v>39709</v>
      </c>
      <c r="AH211" s="1"/>
      <c r="AI211" s="1"/>
      <c r="AJ211" s="1"/>
      <c r="AO211" s="1"/>
      <c r="AS211" s="1"/>
    </row>
    <row r="212" spans="3:45" ht="12.75">
      <c r="C212" s="1"/>
      <c r="D212" s="1"/>
      <c r="E212" s="1"/>
      <c r="F212" s="1"/>
      <c r="G212" s="1"/>
      <c r="H212" s="1"/>
      <c r="I212" s="1"/>
      <c r="J212" s="1"/>
      <c r="K212" s="1">
        <v>39720</v>
      </c>
      <c r="L212" s="1"/>
      <c r="M212" s="1"/>
      <c r="N212" s="1"/>
      <c r="O212" s="1">
        <v>39727</v>
      </c>
      <c r="P212" s="1"/>
      <c r="Q212" s="1">
        <v>39712</v>
      </c>
      <c r="R212" s="1">
        <v>39714</v>
      </c>
      <c r="S212" s="1">
        <v>39717</v>
      </c>
      <c r="T212" s="1">
        <v>39716</v>
      </c>
      <c r="U212" s="1">
        <v>39728</v>
      </c>
      <c r="V212" s="1">
        <v>39717</v>
      </c>
      <c r="W212" s="1">
        <v>39719</v>
      </c>
      <c r="X212" s="1">
        <v>39728</v>
      </c>
      <c r="Y212" s="1">
        <v>39716</v>
      </c>
      <c r="Z212" s="1">
        <v>39715</v>
      </c>
      <c r="AA212" s="1">
        <v>39728</v>
      </c>
      <c r="AB212" s="1">
        <v>39720</v>
      </c>
      <c r="AC212" s="1">
        <v>39709</v>
      </c>
      <c r="AD212" s="1">
        <v>39724</v>
      </c>
      <c r="AE212" s="1">
        <v>39709</v>
      </c>
      <c r="AF212" s="1">
        <v>39712</v>
      </c>
      <c r="AH212" s="1"/>
      <c r="AI212" s="1"/>
      <c r="AJ212" s="1"/>
      <c r="AO212" s="1"/>
      <c r="AQ212" s="1"/>
      <c r="AS212" s="1"/>
    </row>
    <row r="213" spans="3:45" ht="12.75">
      <c r="C213" s="1"/>
      <c r="D213" s="1"/>
      <c r="E213" s="1"/>
      <c r="F213" s="1"/>
      <c r="G213" s="1"/>
      <c r="H213" s="1"/>
      <c r="I213" s="1"/>
      <c r="J213" s="1"/>
      <c r="K213" s="1">
        <v>39720</v>
      </c>
      <c r="L213" s="1"/>
      <c r="M213" s="1"/>
      <c r="N213" s="1"/>
      <c r="O213" s="1"/>
      <c r="P213" s="1"/>
      <c r="Q213" s="1">
        <v>39712</v>
      </c>
      <c r="R213" s="1">
        <v>39714</v>
      </c>
      <c r="S213" s="1">
        <v>39717</v>
      </c>
      <c r="T213" s="1">
        <v>39716</v>
      </c>
      <c r="U213" s="1">
        <v>39728</v>
      </c>
      <c r="V213" s="1">
        <v>39717</v>
      </c>
      <c r="W213" s="1">
        <v>39719</v>
      </c>
      <c r="X213" s="1">
        <v>39729</v>
      </c>
      <c r="Y213" s="1">
        <v>39716</v>
      </c>
      <c r="Z213" s="1">
        <v>39715</v>
      </c>
      <c r="AA213" s="1">
        <v>39730</v>
      </c>
      <c r="AB213" s="1">
        <v>39720</v>
      </c>
      <c r="AC213" s="1">
        <v>39709</v>
      </c>
      <c r="AD213" s="1">
        <v>39724</v>
      </c>
      <c r="AE213" s="1">
        <v>39712</v>
      </c>
      <c r="AF213" s="1">
        <v>39716</v>
      </c>
      <c r="AH213" s="1"/>
      <c r="AI213" s="1"/>
      <c r="AJ213" s="1"/>
      <c r="AO213" s="1"/>
      <c r="AQ213" s="1"/>
      <c r="AR213" s="1"/>
      <c r="AS213" s="1"/>
    </row>
    <row r="214" spans="3:45" ht="12.75">
      <c r="C214" s="1"/>
      <c r="D214" s="1"/>
      <c r="E214" s="1"/>
      <c r="F214" s="1"/>
      <c r="G214" s="1"/>
      <c r="H214" s="1"/>
      <c r="I214" s="1"/>
      <c r="J214" s="1"/>
      <c r="K214" s="1">
        <v>39720</v>
      </c>
      <c r="L214" s="1"/>
      <c r="M214" s="1"/>
      <c r="N214" s="1"/>
      <c r="O214" s="1"/>
      <c r="P214" s="1"/>
      <c r="Q214" s="1">
        <v>39712</v>
      </c>
      <c r="R214" s="1">
        <v>39714</v>
      </c>
      <c r="S214" s="1">
        <v>39717</v>
      </c>
      <c r="T214" s="1">
        <v>39719</v>
      </c>
      <c r="U214" s="1">
        <v>39728</v>
      </c>
      <c r="V214" s="1">
        <v>39717</v>
      </c>
      <c r="W214" s="1">
        <v>39719</v>
      </c>
      <c r="X214" s="1">
        <v>39730</v>
      </c>
      <c r="Y214" s="1">
        <v>39716</v>
      </c>
      <c r="Z214" s="1">
        <v>39715</v>
      </c>
      <c r="AA214" s="1">
        <v>39735</v>
      </c>
      <c r="AB214" s="1">
        <v>39720</v>
      </c>
      <c r="AC214" s="1">
        <v>39711</v>
      </c>
      <c r="AD214" s="1">
        <v>39731</v>
      </c>
      <c r="AE214" s="1">
        <v>39713</v>
      </c>
      <c r="AF214" s="1">
        <v>39716</v>
      </c>
      <c r="AH214" s="1"/>
      <c r="AI214" s="1"/>
      <c r="AJ214" s="1"/>
      <c r="AO214" s="1"/>
      <c r="AQ214" s="1"/>
      <c r="AR214" s="1"/>
      <c r="AS214" s="1"/>
    </row>
    <row r="215" spans="3:56" ht="12.75">
      <c r="C215" s="1"/>
      <c r="D215" s="1"/>
      <c r="E215" s="1"/>
      <c r="F215" s="1"/>
      <c r="G215" s="1"/>
      <c r="H215" s="1"/>
      <c r="I215" s="1"/>
      <c r="J215" s="1"/>
      <c r="K215" s="1">
        <v>39720</v>
      </c>
      <c r="L215" s="1"/>
      <c r="M215" s="1"/>
      <c r="N215" s="1"/>
      <c r="O215" s="1"/>
      <c r="P215" s="1"/>
      <c r="Q215" s="1">
        <v>39712</v>
      </c>
      <c r="R215" s="1">
        <v>39714</v>
      </c>
      <c r="S215" s="1">
        <v>39717</v>
      </c>
      <c r="T215" s="1">
        <v>39723</v>
      </c>
      <c r="U215" s="1">
        <v>39732</v>
      </c>
      <c r="V215" s="1">
        <v>39717</v>
      </c>
      <c r="W215" s="1">
        <v>39719</v>
      </c>
      <c r="X215" s="1">
        <v>39732</v>
      </c>
      <c r="Y215" s="1">
        <v>39719</v>
      </c>
      <c r="Z215" s="1">
        <v>39715</v>
      </c>
      <c r="AA215" s="1"/>
      <c r="AB215" s="1">
        <v>39720</v>
      </c>
      <c r="AC215" s="1">
        <v>39711</v>
      </c>
      <c r="AD215" s="1"/>
      <c r="AE215" s="1">
        <v>39714</v>
      </c>
      <c r="AF215" s="1">
        <v>39716</v>
      </c>
      <c r="AH215" s="1"/>
      <c r="AI215" s="1"/>
      <c r="AJ215" s="1"/>
      <c r="AO215" s="1"/>
      <c r="AQ215" s="1"/>
      <c r="AR215" s="1"/>
      <c r="AS215" s="1"/>
      <c r="BD215" s="1"/>
    </row>
    <row r="216" spans="3:56" ht="12.75">
      <c r="C216" s="1"/>
      <c r="D216" s="1"/>
      <c r="E216" s="1"/>
      <c r="F216" s="1"/>
      <c r="G216" s="1"/>
      <c r="H216" s="1"/>
      <c r="I216" s="1"/>
      <c r="J216" s="1"/>
      <c r="K216" s="1">
        <v>39720</v>
      </c>
      <c r="L216" s="1"/>
      <c r="M216" s="1"/>
      <c r="N216" s="1"/>
      <c r="O216" s="1"/>
      <c r="P216" s="1"/>
      <c r="Q216" s="1">
        <v>39712</v>
      </c>
      <c r="R216" s="1">
        <v>39715</v>
      </c>
      <c r="S216" s="1">
        <v>39717</v>
      </c>
      <c r="T216" s="1">
        <v>39723</v>
      </c>
      <c r="U216" s="1">
        <v>39732</v>
      </c>
      <c r="V216" s="1">
        <v>39720</v>
      </c>
      <c r="W216" s="1">
        <v>39719</v>
      </c>
      <c r="X216" s="1">
        <v>39732</v>
      </c>
      <c r="Y216" s="1">
        <v>39719</v>
      </c>
      <c r="Z216" s="1">
        <v>39715</v>
      </c>
      <c r="AA216" s="1"/>
      <c r="AB216" s="1">
        <v>39727</v>
      </c>
      <c r="AC216" s="1">
        <v>39711</v>
      </c>
      <c r="AD216" s="1"/>
      <c r="AE216" s="1">
        <v>39716</v>
      </c>
      <c r="AF216" s="1">
        <v>39716</v>
      </c>
      <c r="AH216" s="1"/>
      <c r="AI216" s="1"/>
      <c r="AJ216" s="1"/>
      <c r="AO216" s="1"/>
      <c r="AQ216" s="1"/>
      <c r="AR216" s="1"/>
      <c r="AS216" s="1"/>
      <c r="BD216" s="1"/>
    </row>
    <row r="217" spans="3:56" ht="12.75">
      <c r="C217" s="1"/>
      <c r="D217" s="1"/>
      <c r="E217" s="1"/>
      <c r="F217" s="1"/>
      <c r="G217" s="1"/>
      <c r="H217" s="1"/>
      <c r="I217" s="1"/>
      <c r="J217" s="1"/>
      <c r="K217" s="1">
        <v>39727</v>
      </c>
      <c r="L217" s="1"/>
      <c r="M217" s="1"/>
      <c r="N217" s="1"/>
      <c r="O217" s="1"/>
      <c r="P217" s="1"/>
      <c r="Q217" s="1">
        <v>39714</v>
      </c>
      <c r="R217" s="1">
        <v>39715</v>
      </c>
      <c r="S217" s="1">
        <v>39717</v>
      </c>
      <c r="T217" s="1">
        <v>39723</v>
      </c>
      <c r="U217" s="1">
        <v>39733</v>
      </c>
      <c r="V217" s="1">
        <v>39720</v>
      </c>
      <c r="W217" s="1">
        <v>39719</v>
      </c>
      <c r="X217" s="1">
        <v>39732</v>
      </c>
      <c r="Y217" s="1">
        <v>39719</v>
      </c>
      <c r="Z217" s="1">
        <v>39716</v>
      </c>
      <c r="AA217" s="1"/>
      <c r="AB217" s="1">
        <v>39727</v>
      </c>
      <c r="AC217" s="1">
        <v>39711</v>
      </c>
      <c r="AD217" s="1"/>
      <c r="AE217" s="1">
        <v>39716</v>
      </c>
      <c r="AF217" s="1">
        <v>39718</v>
      </c>
      <c r="AH217" s="1"/>
      <c r="AI217" s="1"/>
      <c r="AJ217" s="1"/>
      <c r="AO217" s="1"/>
      <c r="AQ217" s="1"/>
      <c r="AR217" s="1"/>
      <c r="AS217" s="1"/>
      <c r="BD217" s="1"/>
    </row>
    <row r="218" spans="3:56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v>39714</v>
      </c>
      <c r="R218" s="1">
        <v>39715</v>
      </c>
      <c r="S218" s="1">
        <v>39717</v>
      </c>
      <c r="T218" s="1">
        <v>39725</v>
      </c>
      <c r="U218" s="1">
        <v>39735</v>
      </c>
      <c r="V218" s="1">
        <v>39720</v>
      </c>
      <c r="W218" s="1">
        <v>39719</v>
      </c>
      <c r="X218" s="1">
        <v>39732</v>
      </c>
      <c r="Y218" s="1">
        <v>39720</v>
      </c>
      <c r="Z218" s="1">
        <v>39722</v>
      </c>
      <c r="AA218" s="1"/>
      <c r="AB218" s="1">
        <v>39734</v>
      </c>
      <c r="AC218" s="1">
        <v>39711</v>
      </c>
      <c r="AD218" s="1"/>
      <c r="AE218" s="1">
        <v>39716</v>
      </c>
      <c r="AF218" s="1">
        <v>39720</v>
      </c>
      <c r="AH218" s="1"/>
      <c r="AI218" s="1"/>
      <c r="AJ218" s="1"/>
      <c r="AO218" s="1"/>
      <c r="AQ218" s="1"/>
      <c r="AR218" s="1"/>
      <c r="AS218" s="1"/>
      <c r="BD218" s="1"/>
    </row>
    <row r="219" spans="3:56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v>39716</v>
      </c>
      <c r="R219" s="1">
        <v>39715</v>
      </c>
      <c r="S219" s="1">
        <v>39720</v>
      </c>
      <c r="T219" s="1"/>
      <c r="U219" s="1">
        <v>39735</v>
      </c>
      <c r="V219" s="1">
        <v>39720</v>
      </c>
      <c r="W219" s="1">
        <v>39719</v>
      </c>
      <c r="X219" s="1">
        <v>39734</v>
      </c>
      <c r="Y219" s="1">
        <v>39723</v>
      </c>
      <c r="Z219" s="1">
        <v>39722</v>
      </c>
      <c r="AA219" s="1"/>
      <c r="AB219" s="1">
        <v>39734</v>
      </c>
      <c r="AC219" s="1">
        <v>39711</v>
      </c>
      <c r="AD219" s="1"/>
      <c r="AE219" s="1">
        <v>39716</v>
      </c>
      <c r="AF219" s="1">
        <v>39720</v>
      </c>
      <c r="AH219" s="1"/>
      <c r="AI219" s="1"/>
      <c r="AJ219" s="1"/>
      <c r="AO219" s="1"/>
      <c r="AQ219" s="1"/>
      <c r="AR219" s="1"/>
      <c r="AS219" s="1"/>
      <c r="BD219" s="1"/>
    </row>
    <row r="220" spans="3:56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v>39716</v>
      </c>
      <c r="R220" s="1">
        <v>39716</v>
      </c>
      <c r="S220" s="1">
        <v>39722</v>
      </c>
      <c r="T220" s="1"/>
      <c r="U220" s="1">
        <v>39735</v>
      </c>
      <c r="V220" s="1">
        <v>39720</v>
      </c>
      <c r="W220" s="1">
        <v>39719</v>
      </c>
      <c r="X220" s="1">
        <v>39735</v>
      </c>
      <c r="Y220" s="1">
        <v>39723</v>
      </c>
      <c r="Z220" s="1">
        <v>39722</v>
      </c>
      <c r="AA220" s="1"/>
      <c r="AB220" s="1">
        <v>39734</v>
      </c>
      <c r="AC220" s="1">
        <v>39711</v>
      </c>
      <c r="AD220" s="1"/>
      <c r="AE220" s="1">
        <v>39720</v>
      </c>
      <c r="AF220" s="1">
        <v>39720</v>
      </c>
      <c r="AH220" s="1"/>
      <c r="AI220" s="1"/>
      <c r="AJ220" s="1"/>
      <c r="AO220" s="1"/>
      <c r="AQ220" s="1"/>
      <c r="AR220" s="1"/>
      <c r="AS220" s="1"/>
      <c r="BD220" s="1"/>
    </row>
    <row r="221" spans="3:56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>
        <v>39716</v>
      </c>
      <c r="R221" s="1">
        <v>39718</v>
      </c>
      <c r="S221" s="1">
        <v>39724</v>
      </c>
      <c r="T221" s="1"/>
      <c r="U221" s="1">
        <v>39736</v>
      </c>
      <c r="V221" s="1">
        <v>39720</v>
      </c>
      <c r="W221" s="1">
        <v>39721</v>
      </c>
      <c r="X221" s="1">
        <v>39735</v>
      </c>
      <c r="Y221" s="1">
        <v>39723</v>
      </c>
      <c r="Z221" s="1">
        <v>39722</v>
      </c>
      <c r="AA221" s="1"/>
      <c r="AB221" s="1"/>
      <c r="AC221" s="1">
        <v>39715</v>
      </c>
      <c r="AD221" s="1"/>
      <c r="AE221" s="1">
        <v>39720</v>
      </c>
      <c r="AF221" s="1">
        <v>39722</v>
      </c>
      <c r="AH221" s="1"/>
      <c r="AI221" s="1"/>
      <c r="AJ221" s="1"/>
      <c r="AO221" s="1"/>
      <c r="AQ221" s="1"/>
      <c r="AR221" s="1"/>
      <c r="AS221" s="1"/>
      <c r="BD221" s="1"/>
    </row>
    <row r="222" spans="3:61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>
        <v>39717</v>
      </c>
      <c r="R222" s="1">
        <v>39718</v>
      </c>
      <c r="S222" s="1">
        <v>39724</v>
      </c>
      <c r="T222" s="1"/>
      <c r="U222" s="1">
        <v>39737</v>
      </c>
      <c r="V222" s="1">
        <v>39720</v>
      </c>
      <c r="W222" s="1">
        <v>39721</v>
      </c>
      <c r="X222" s="1">
        <v>39739</v>
      </c>
      <c r="Y222" s="1">
        <v>39727</v>
      </c>
      <c r="Z222" s="1">
        <v>39727</v>
      </c>
      <c r="AA222" s="1"/>
      <c r="AB222" s="1"/>
      <c r="AC222" s="1">
        <v>39718</v>
      </c>
      <c r="AD222" s="1"/>
      <c r="AE222" s="1">
        <v>39721</v>
      </c>
      <c r="AF222" s="1"/>
      <c r="AH222" s="1"/>
      <c r="AI222" s="1"/>
      <c r="AJ222" s="1"/>
      <c r="AO222" s="1"/>
      <c r="AQ222" s="1"/>
      <c r="AR222" s="1"/>
      <c r="AS222" s="1"/>
      <c r="BD222" s="1"/>
      <c r="BI222" s="1"/>
    </row>
    <row r="223" spans="3:61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>
        <v>39717</v>
      </c>
      <c r="R223" s="1">
        <v>39718</v>
      </c>
      <c r="S223" s="1">
        <v>39724</v>
      </c>
      <c r="T223" s="1"/>
      <c r="U223" s="1">
        <v>39737</v>
      </c>
      <c r="V223" s="1">
        <v>39721</v>
      </c>
      <c r="W223" s="1">
        <v>39723</v>
      </c>
      <c r="X223" s="1">
        <v>39739</v>
      </c>
      <c r="Y223" s="1">
        <v>39728</v>
      </c>
      <c r="Z223" s="1">
        <v>39729</v>
      </c>
      <c r="AA223" s="1"/>
      <c r="AB223" s="1"/>
      <c r="AC223" s="1">
        <v>39718</v>
      </c>
      <c r="AD223" s="1"/>
      <c r="AE223" s="1">
        <v>39723</v>
      </c>
      <c r="AF223" s="1"/>
      <c r="AH223" s="1"/>
      <c r="AI223" s="1"/>
      <c r="AJ223" s="1"/>
      <c r="AO223" s="1"/>
      <c r="AQ223" s="1"/>
      <c r="AR223" s="1"/>
      <c r="AS223" s="1"/>
      <c r="BD223" s="1"/>
      <c r="BI223" s="1"/>
    </row>
    <row r="224" spans="3:61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>
        <v>39719</v>
      </c>
      <c r="R224" s="1">
        <v>39718</v>
      </c>
      <c r="S224" s="1">
        <v>39724</v>
      </c>
      <c r="T224" s="1"/>
      <c r="U224" s="1">
        <v>39739</v>
      </c>
      <c r="V224" s="1">
        <v>39723</v>
      </c>
      <c r="W224" s="1">
        <v>39723</v>
      </c>
      <c r="X224" s="1">
        <v>39739</v>
      </c>
      <c r="Y224" s="1">
        <v>39730</v>
      </c>
      <c r="Z224" s="1"/>
      <c r="AA224" s="1"/>
      <c r="AB224" s="1"/>
      <c r="AC224" s="1">
        <v>39718</v>
      </c>
      <c r="AD224" s="1"/>
      <c r="AE224" s="1">
        <v>39723</v>
      </c>
      <c r="AF224" s="1"/>
      <c r="AH224" s="1"/>
      <c r="AI224" s="1"/>
      <c r="AJ224" s="1"/>
      <c r="AO224" s="1"/>
      <c r="AQ224" s="1"/>
      <c r="AR224" s="1"/>
      <c r="AS224" s="1"/>
      <c r="BD224" s="1"/>
      <c r="BI224" s="1"/>
    </row>
    <row r="225" spans="3:61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>
        <v>39719</v>
      </c>
      <c r="R225" s="1">
        <v>39718</v>
      </c>
      <c r="S225" s="1">
        <v>39726</v>
      </c>
      <c r="T225" s="1"/>
      <c r="U225" s="1">
        <v>39742</v>
      </c>
      <c r="V225" s="1">
        <v>39727</v>
      </c>
      <c r="W225" s="1">
        <v>39724</v>
      </c>
      <c r="X225" s="1"/>
      <c r="Y225" s="1">
        <v>39730</v>
      </c>
      <c r="Z225" s="1"/>
      <c r="AA225" s="1"/>
      <c r="AB225" s="1"/>
      <c r="AC225" s="1">
        <v>39718</v>
      </c>
      <c r="AD225" s="1"/>
      <c r="AE225" s="1"/>
      <c r="AF225" s="1"/>
      <c r="AH225" s="1"/>
      <c r="AI225" s="1"/>
      <c r="AJ225" s="1"/>
      <c r="AO225" s="1"/>
      <c r="AQ225" s="1"/>
      <c r="AR225" s="1"/>
      <c r="AS225" s="1"/>
      <c r="BD225" s="1"/>
      <c r="BH225" s="1"/>
      <c r="BI225" s="1"/>
    </row>
    <row r="226" spans="3:61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>
        <v>39719</v>
      </c>
      <c r="R226" s="1">
        <v>39718</v>
      </c>
      <c r="S226" s="1"/>
      <c r="T226" s="1"/>
      <c r="U226" s="1">
        <v>39742</v>
      </c>
      <c r="V226" s="1"/>
      <c r="W226" s="1">
        <v>39726</v>
      </c>
      <c r="X226" s="1"/>
      <c r="Y226" s="1">
        <v>39741</v>
      </c>
      <c r="Z226" s="1"/>
      <c r="AA226" s="1"/>
      <c r="AB226" s="1"/>
      <c r="AC226" s="1">
        <v>39719</v>
      </c>
      <c r="AD226" s="1"/>
      <c r="AE226" s="1"/>
      <c r="AF226" s="1"/>
      <c r="AH226" s="1"/>
      <c r="AI226" s="1"/>
      <c r="AJ226" s="1"/>
      <c r="AO226" s="1"/>
      <c r="AQ226" s="1"/>
      <c r="AR226" s="1"/>
      <c r="AS226" s="1"/>
      <c r="AV226" s="1"/>
      <c r="BD226" s="1"/>
      <c r="BH226" s="1"/>
      <c r="BI226" s="1"/>
    </row>
    <row r="227" spans="3:61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>
        <v>39719</v>
      </c>
      <c r="R227" s="1">
        <v>39718</v>
      </c>
      <c r="S227" s="1"/>
      <c r="T227" s="1"/>
      <c r="U227" s="1">
        <v>39742</v>
      </c>
      <c r="V227" s="1"/>
      <c r="W227" s="1">
        <v>39729</v>
      </c>
      <c r="X227" s="1"/>
      <c r="Y227" s="1"/>
      <c r="Z227" s="1"/>
      <c r="AA227" s="1"/>
      <c r="AB227" s="1"/>
      <c r="AC227" s="1">
        <v>39723</v>
      </c>
      <c r="AD227" s="1"/>
      <c r="AE227" s="1"/>
      <c r="AF227" s="1"/>
      <c r="AH227" s="1"/>
      <c r="AI227" s="1"/>
      <c r="AJ227" s="1"/>
      <c r="AO227" s="1"/>
      <c r="AQ227" s="1"/>
      <c r="AR227" s="1"/>
      <c r="AS227" s="1"/>
      <c r="AV227" s="1"/>
      <c r="BD227" s="1"/>
      <c r="BH227" s="1"/>
      <c r="BI227" s="1"/>
    </row>
    <row r="228" spans="3:61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>
        <v>39721</v>
      </c>
      <c r="R228" s="1">
        <v>39718</v>
      </c>
      <c r="S228" s="1"/>
      <c r="T228" s="1"/>
      <c r="U228" s="1">
        <v>39742</v>
      </c>
      <c r="V228" s="1"/>
      <c r="W228" s="1">
        <v>39730</v>
      </c>
      <c r="X228" s="1"/>
      <c r="Y228" s="1"/>
      <c r="Z228" s="1"/>
      <c r="AA228" s="1"/>
      <c r="AB228" s="1"/>
      <c r="AC228" s="1">
        <v>39725</v>
      </c>
      <c r="AD228" s="1"/>
      <c r="AE228" s="1"/>
      <c r="AF228" s="1"/>
      <c r="AH228" s="1"/>
      <c r="AI228" s="1"/>
      <c r="AJ228" s="1"/>
      <c r="AO228" s="1"/>
      <c r="AQ228" s="1"/>
      <c r="AR228" s="1"/>
      <c r="AS228" s="1"/>
      <c r="AV228" s="1"/>
      <c r="BD228" s="1"/>
      <c r="BH228" s="1"/>
      <c r="BI228" s="1"/>
    </row>
    <row r="229" spans="3:61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>
        <v>39724</v>
      </c>
      <c r="R229" s="1">
        <v>39718</v>
      </c>
      <c r="S229" s="1"/>
      <c r="T229" s="1"/>
      <c r="U229" s="1">
        <v>39746</v>
      </c>
      <c r="V229" s="1"/>
      <c r="W229" s="1">
        <v>39730</v>
      </c>
      <c r="X229" s="1"/>
      <c r="Y229" s="1"/>
      <c r="Z229" s="1"/>
      <c r="AA229" s="1"/>
      <c r="AB229" s="1"/>
      <c r="AC229" s="1"/>
      <c r="AD229" s="1"/>
      <c r="AE229" s="1"/>
      <c r="AF229" s="1"/>
      <c r="AH229" s="1"/>
      <c r="AI229" s="1"/>
      <c r="AJ229" s="1"/>
      <c r="AO229" s="1"/>
      <c r="AQ229" s="1"/>
      <c r="AR229" s="1"/>
      <c r="AS229" s="1"/>
      <c r="AV229" s="1"/>
      <c r="BD229" s="1"/>
      <c r="BF229" s="1"/>
      <c r="BH229" s="1"/>
      <c r="BI229" s="1"/>
    </row>
    <row r="230" spans="3:61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>
        <v>39726</v>
      </c>
      <c r="R230" s="1">
        <v>39718</v>
      </c>
      <c r="S230" s="1"/>
      <c r="T230" s="1"/>
      <c r="U230" s="1">
        <v>39746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H230" s="1"/>
      <c r="AI230" s="1"/>
      <c r="AJ230" s="1"/>
      <c r="AO230" s="1"/>
      <c r="AQ230" s="1"/>
      <c r="AR230" s="1"/>
      <c r="AS230" s="1"/>
      <c r="AV230" s="1"/>
      <c r="BD230" s="1"/>
      <c r="BF230" s="1"/>
      <c r="BH230" s="1"/>
      <c r="BI230" s="1"/>
    </row>
    <row r="231" spans="3:61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>
        <v>39735</v>
      </c>
      <c r="R231" s="1">
        <v>39718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H231" s="1"/>
      <c r="AI231" s="1"/>
      <c r="AJ231" s="1"/>
      <c r="AO231" s="1"/>
      <c r="AQ231" s="1"/>
      <c r="AR231" s="1"/>
      <c r="AS231" s="1"/>
      <c r="AV231" s="1"/>
      <c r="BD231" s="1"/>
      <c r="BF231" s="1"/>
      <c r="BH231" s="1"/>
      <c r="BI231" s="1"/>
    </row>
    <row r="232" spans="3:61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>
        <v>39718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H232" s="1"/>
      <c r="AI232" s="1"/>
      <c r="AJ232" s="1"/>
      <c r="AO232" s="1"/>
      <c r="AQ232" s="1"/>
      <c r="AR232" s="1"/>
      <c r="AS232" s="1"/>
      <c r="AT232" s="1"/>
      <c r="AV232" s="1"/>
      <c r="BD232" s="1"/>
      <c r="BF232" s="1"/>
      <c r="BH232" s="1"/>
      <c r="BI232" s="1"/>
    </row>
    <row r="233" spans="3:61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>
        <v>39718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H233" s="1"/>
      <c r="AI233" s="1"/>
      <c r="AJ233" s="1"/>
      <c r="AO233" s="1"/>
      <c r="AQ233" s="1"/>
      <c r="AR233" s="1"/>
      <c r="AS233" s="1"/>
      <c r="AT233" s="1"/>
      <c r="AV233" s="1"/>
      <c r="BD233" s="1"/>
      <c r="BF233" s="1"/>
      <c r="BH233" s="1"/>
      <c r="BI233" s="1"/>
    </row>
    <row r="234" spans="3:61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>
        <v>39718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H234" s="1"/>
      <c r="AI234" s="1"/>
      <c r="AJ234" s="1"/>
      <c r="AO234" s="1"/>
      <c r="AQ234" s="1"/>
      <c r="AR234" s="1"/>
      <c r="AS234" s="1"/>
      <c r="AT234" s="1"/>
      <c r="AV234" s="1"/>
      <c r="BD234" s="1"/>
      <c r="BF234" s="1"/>
      <c r="BH234" s="1"/>
      <c r="BI234" s="1"/>
    </row>
    <row r="235" spans="3:61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>
        <v>39719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H235" s="1"/>
      <c r="AI235" s="1"/>
      <c r="AJ235" s="1"/>
      <c r="AO235" s="1"/>
      <c r="AQ235" s="1"/>
      <c r="AR235" s="1"/>
      <c r="AS235" s="1"/>
      <c r="AT235" s="1"/>
      <c r="AV235" s="1"/>
      <c r="BD235" s="1"/>
      <c r="BF235" s="1"/>
      <c r="BH235" s="1"/>
      <c r="BI235" s="1"/>
    </row>
    <row r="236" spans="3:61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>
        <v>39719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H236" s="1"/>
      <c r="AI236" s="1"/>
      <c r="AJ236" s="1"/>
      <c r="AO236" s="1"/>
      <c r="AQ236" s="1"/>
      <c r="AR236" s="1"/>
      <c r="AS236" s="1"/>
      <c r="AT236" s="1"/>
      <c r="AV236" s="1"/>
      <c r="BD236" s="1"/>
      <c r="BF236" s="1"/>
      <c r="BH236" s="1"/>
      <c r="BI236" s="1"/>
    </row>
    <row r="237" spans="3:61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>
        <v>39721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H237" s="1"/>
      <c r="AI237" s="1"/>
      <c r="AJ237" s="1"/>
      <c r="AO237" s="1"/>
      <c r="AQ237" s="1"/>
      <c r="AR237" s="1"/>
      <c r="AS237" s="1"/>
      <c r="AT237" s="1"/>
      <c r="AV237" s="1"/>
      <c r="BD237" s="1"/>
      <c r="BF237" s="1"/>
      <c r="BH237" s="1"/>
      <c r="BI237" s="1"/>
    </row>
    <row r="238" spans="3:61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>
        <v>39721</v>
      </c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H238" s="1"/>
      <c r="AI238" s="1"/>
      <c r="AJ238" s="1"/>
      <c r="AO238" s="1"/>
      <c r="AQ238" s="1"/>
      <c r="AR238" s="1"/>
      <c r="AS238" s="1"/>
      <c r="AT238" s="1"/>
      <c r="AV238" s="1"/>
      <c r="BD238" s="1"/>
      <c r="BF238" s="1"/>
      <c r="BH238" s="1"/>
      <c r="BI238" s="1"/>
    </row>
    <row r="239" spans="3:61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>
        <v>39721</v>
      </c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H239" s="1"/>
      <c r="AI239" s="1"/>
      <c r="AJ239" s="1"/>
      <c r="AO239" s="1"/>
      <c r="AQ239" s="1"/>
      <c r="AR239" s="1"/>
      <c r="AS239" s="1"/>
      <c r="AT239" s="1"/>
      <c r="AV239" s="1"/>
      <c r="BD239" s="1"/>
      <c r="BF239" s="1"/>
      <c r="BH239" s="1"/>
      <c r="BI239" s="1"/>
    </row>
    <row r="240" spans="3:61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>
        <v>39722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H240" s="1"/>
      <c r="AI240" s="1"/>
      <c r="AJ240" s="1"/>
      <c r="AO240" s="1"/>
      <c r="AQ240" s="1"/>
      <c r="AR240" s="1"/>
      <c r="AS240" s="1"/>
      <c r="AT240" s="1"/>
      <c r="AV240" s="1"/>
      <c r="BD240" s="1"/>
      <c r="BF240" s="1"/>
      <c r="BH240" s="1"/>
      <c r="BI240" s="1"/>
    </row>
    <row r="241" spans="3:61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>
        <v>39722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H241" s="1"/>
      <c r="AI241" s="1"/>
      <c r="AJ241" s="1"/>
      <c r="AO241" s="1"/>
      <c r="AQ241" s="1"/>
      <c r="AR241" s="1"/>
      <c r="AS241" s="1"/>
      <c r="AT241" s="1"/>
      <c r="AV241" s="1"/>
      <c r="BD241" s="1"/>
      <c r="BF241" s="1"/>
      <c r="BH241" s="1"/>
      <c r="BI241" s="1"/>
    </row>
    <row r="242" spans="3:61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>
        <v>39722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H242" s="1"/>
      <c r="AI242" s="1"/>
      <c r="AJ242" s="1"/>
      <c r="AO242" s="1"/>
      <c r="AQ242" s="1"/>
      <c r="AR242" s="1"/>
      <c r="AS242" s="1"/>
      <c r="AT242" s="1"/>
      <c r="AV242" s="1"/>
      <c r="BD242" s="1"/>
      <c r="BF242" s="1"/>
      <c r="BH242" s="1"/>
      <c r="BI242" s="1"/>
    </row>
    <row r="243" spans="3:61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>
        <v>39723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H243" s="1"/>
      <c r="AI243" s="1"/>
      <c r="AJ243" s="1"/>
      <c r="AO243" s="1"/>
      <c r="AQ243" s="1"/>
      <c r="AR243" s="1"/>
      <c r="AS243" s="1"/>
      <c r="AT243" s="1"/>
      <c r="AV243" s="1"/>
      <c r="BD243" s="1"/>
      <c r="BF243" s="1"/>
      <c r="BH243" s="1"/>
      <c r="BI243" s="1"/>
    </row>
    <row r="244" spans="3:61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>
        <v>39725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H244" s="1"/>
      <c r="AI244" s="1"/>
      <c r="AJ244" s="1"/>
      <c r="AO244" s="1"/>
      <c r="AQ244" s="1"/>
      <c r="AR244" s="1"/>
      <c r="AS244" s="1"/>
      <c r="AT244" s="1"/>
      <c r="AV244" s="1"/>
      <c r="BD244" s="1"/>
      <c r="BF244" s="1"/>
      <c r="BH244" s="1"/>
      <c r="BI244" s="1"/>
    </row>
    <row r="245" spans="3:61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>
        <v>39728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H245" s="1"/>
      <c r="AI245" s="1"/>
      <c r="AJ245" s="1"/>
      <c r="AO245" s="1"/>
      <c r="AQ245" s="1"/>
      <c r="AR245" s="1"/>
      <c r="AS245" s="1"/>
      <c r="AT245" s="1"/>
      <c r="AV245" s="1"/>
      <c r="BD245" s="1"/>
      <c r="BF245" s="1"/>
      <c r="BH245" s="1"/>
      <c r="BI245" s="1"/>
    </row>
    <row r="246" spans="3:61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>
        <v>39729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H246" s="1"/>
      <c r="AI246" s="1"/>
      <c r="AJ246" s="1"/>
      <c r="AO246" s="1"/>
      <c r="AQ246" s="1"/>
      <c r="AR246" s="1"/>
      <c r="AS246" s="1"/>
      <c r="AT246" s="1"/>
      <c r="AV246" s="1"/>
      <c r="BD246" s="1"/>
      <c r="BF246" s="1"/>
      <c r="BH246" s="1"/>
      <c r="BI246" s="1"/>
    </row>
    <row r="247" spans="3:32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>SUM(L184:AF246)</f>
        <v>30062614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3:32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9">
        <f>COUNTIF(L184:AF246,"&gt;0")</f>
        <v>757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3:32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>Q247/Q248</f>
        <v>39712.832232496694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3:32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3:32" ht="12.75">
      <c r="C251" s="1"/>
      <c r="D251" s="1"/>
      <c r="E251" s="1"/>
      <c r="F251" s="1">
        <v>39695</v>
      </c>
      <c r="G251" s="1">
        <v>39692</v>
      </c>
      <c r="H251" s="1">
        <v>39698</v>
      </c>
      <c r="I251" s="1">
        <v>39690</v>
      </c>
      <c r="J251" s="1">
        <v>39703</v>
      </c>
      <c r="K251" s="1">
        <v>39694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3:32" ht="12.75">
      <c r="C252" s="1"/>
      <c r="D252" s="1"/>
      <c r="E252" s="1"/>
      <c r="F252" s="1">
        <v>39701</v>
      </c>
      <c r="G252" s="1">
        <v>39694</v>
      </c>
      <c r="H252" s="1">
        <v>39702</v>
      </c>
      <c r="I252" s="1">
        <v>39691</v>
      </c>
      <c r="J252" s="1">
        <v>39704</v>
      </c>
      <c r="K252" s="1">
        <v>39697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3:32" ht="12.75">
      <c r="C253" s="1"/>
      <c r="D253" s="1"/>
      <c r="E253" s="1"/>
      <c r="F253" s="1">
        <v>39701</v>
      </c>
      <c r="G253" s="1">
        <v>39699</v>
      </c>
      <c r="H253" s="1">
        <v>39702</v>
      </c>
      <c r="I253" s="1">
        <v>39691</v>
      </c>
      <c r="J253" s="1">
        <v>39704</v>
      </c>
      <c r="K253" s="1">
        <v>39698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3:32" ht="12.75">
      <c r="C254" s="1"/>
      <c r="D254" s="1"/>
      <c r="E254" s="1"/>
      <c r="F254" s="1">
        <v>39702</v>
      </c>
      <c r="G254" s="1">
        <v>39704</v>
      </c>
      <c r="H254" s="1">
        <v>39702</v>
      </c>
      <c r="I254" s="1">
        <v>39694</v>
      </c>
      <c r="J254" s="1">
        <v>39704</v>
      </c>
      <c r="K254" s="1">
        <v>39701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3:32" ht="12.75">
      <c r="C255" s="1"/>
      <c r="D255" s="1"/>
      <c r="E255" s="1"/>
      <c r="F255" s="1">
        <v>39706</v>
      </c>
      <c r="G255" s="1">
        <v>39704</v>
      </c>
      <c r="H255" s="1">
        <v>39706</v>
      </c>
      <c r="I255" s="1">
        <v>39694</v>
      </c>
      <c r="J255" s="1">
        <v>39707</v>
      </c>
      <c r="K255" s="1">
        <v>39702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3:32" ht="12.75">
      <c r="C256" s="1"/>
      <c r="D256" s="1"/>
      <c r="E256" s="1"/>
      <c r="F256" s="1">
        <v>39711</v>
      </c>
      <c r="G256" s="1">
        <v>39705</v>
      </c>
      <c r="H256" s="1">
        <v>39707</v>
      </c>
      <c r="I256" s="1">
        <v>39696</v>
      </c>
      <c r="J256" s="1">
        <v>39707</v>
      </c>
      <c r="K256" s="1">
        <v>39702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3:32" ht="12.75">
      <c r="C257" s="1"/>
      <c r="D257" s="1"/>
      <c r="E257" s="1"/>
      <c r="F257" s="1">
        <v>39711</v>
      </c>
      <c r="G257" s="1">
        <v>39706</v>
      </c>
      <c r="H257" s="1">
        <v>39707</v>
      </c>
      <c r="I257" s="1">
        <v>39696</v>
      </c>
      <c r="J257" s="1">
        <v>39707</v>
      </c>
      <c r="K257" s="1">
        <v>39706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3:32" ht="12.75">
      <c r="C258" s="1"/>
      <c r="D258" s="1"/>
      <c r="E258" s="1"/>
      <c r="F258" s="1">
        <v>39712</v>
      </c>
      <c r="G258" s="1">
        <v>39708</v>
      </c>
      <c r="H258" s="1">
        <v>39710</v>
      </c>
      <c r="I258" s="1">
        <v>39696</v>
      </c>
      <c r="J258" s="1">
        <v>39708</v>
      </c>
      <c r="K258" s="1">
        <v>39708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3:32" ht="12.75">
      <c r="C259" s="1"/>
      <c r="D259" s="1"/>
      <c r="E259" s="1"/>
      <c r="F259" s="1">
        <v>39713</v>
      </c>
      <c r="G259" s="1">
        <v>39708</v>
      </c>
      <c r="H259" s="1">
        <v>39710</v>
      </c>
      <c r="I259" s="1">
        <v>39697</v>
      </c>
      <c r="J259" s="1">
        <v>39709</v>
      </c>
      <c r="K259" s="1">
        <v>39708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3:32" ht="12.75">
      <c r="C260" s="1"/>
      <c r="D260" s="1"/>
      <c r="E260" s="1"/>
      <c r="F260" s="1">
        <v>39717</v>
      </c>
      <c r="G260" s="1">
        <v>39709</v>
      </c>
      <c r="H260" s="1">
        <v>39710</v>
      </c>
      <c r="I260" s="1">
        <v>39698</v>
      </c>
      <c r="J260" s="1">
        <v>39709</v>
      </c>
      <c r="K260" s="1">
        <v>39708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3:32" ht="12.75">
      <c r="C261" s="1"/>
      <c r="D261" s="1"/>
      <c r="E261" s="1"/>
      <c r="F261" s="1">
        <v>39718</v>
      </c>
      <c r="G261" s="1">
        <v>39713</v>
      </c>
      <c r="H261" s="1">
        <v>39713</v>
      </c>
      <c r="I261" s="1">
        <v>39704</v>
      </c>
      <c r="J261" s="1">
        <v>39711</v>
      </c>
      <c r="K261" s="1">
        <v>39712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3:32" ht="12.75">
      <c r="C262" s="1"/>
      <c r="D262" s="1"/>
      <c r="E262" s="1"/>
      <c r="F262" s="1">
        <v>39719</v>
      </c>
      <c r="G262" s="1">
        <v>39713</v>
      </c>
      <c r="H262" s="1">
        <v>39714</v>
      </c>
      <c r="I262" s="1">
        <v>39705</v>
      </c>
      <c r="J262" s="1">
        <v>39711</v>
      </c>
      <c r="K262" s="1">
        <v>39713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3:32" ht="12.75">
      <c r="C263" s="1"/>
      <c r="D263" s="1"/>
      <c r="E263" s="1"/>
      <c r="F263" s="1">
        <v>39720</v>
      </c>
      <c r="G263" s="1">
        <v>39714</v>
      </c>
      <c r="H263" s="1">
        <v>39714</v>
      </c>
      <c r="I263" s="1">
        <v>39708</v>
      </c>
      <c r="J263" s="1">
        <v>39712</v>
      </c>
      <c r="K263" s="1">
        <v>39713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3:32" ht="12.75">
      <c r="C264" s="1"/>
      <c r="D264" s="1"/>
      <c r="E264" s="1"/>
      <c r="F264" s="1">
        <v>39722</v>
      </c>
      <c r="G264" s="1">
        <v>39714</v>
      </c>
      <c r="H264" s="1">
        <v>39719</v>
      </c>
      <c r="I264" s="1">
        <v>39708</v>
      </c>
      <c r="J264" s="1">
        <v>39714</v>
      </c>
      <c r="K264" s="1">
        <v>39713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3:32" ht="12.75">
      <c r="C265" s="1"/>
      <c r="D265" s="1"/>
      <c r="E265" s="1"/>
      <c r="F265" s="1">
        <v>39724</v>
      </c>
      <c r="G265" s="1">
        <v>39716</v>
      </c>
      <c r="H265" s="1">
        <v>39720</v>
      </c>
      <c r="I265" s="1">
        <v>39708</v>
      </c>
      <c r="J265" s="1">
        <v>39714</v>
      </c>
      <c r="K265" s="1">
        <v>39714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3:32" ht="12.75">
      <c r="C266" s="1"/>
      <c r="D266" s="1"/>
      <c r="E266" s="1"/>
      <c r="F266" s="1">
        <v>39725</v>
      </c>
      <c r="G266" s="1">
        <v>39717</v>
      </c>
      <c r="H266" s="1">
        <v>39721</v>
      </c>
      <c r="I266" s="1">
        <v>39710</v>
      </c>
      <c r="J266" s="1">
        <v>39716</v>
      </c>
      <c r="K266" s="1">
        <v>39715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3:32" ht="12.75">
      <c r="C267" s="1"/>
      <c r="D267" s="1"/>
      <c r="E267" s="1"/>
      <c r="F267" s="1"/>
      <c r="G267" s="1">
        <v>39717</v>
      </c>
      <c r="H267" s="1">
        <v>39724</v>
      </c>
      <c r="I267" s="1">
        <v>39710</v>
      </c>
      <c r="J267" s="1">
        <v>39718</v>
      </c>
      <c r="K267" s="1">
        <v>39715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3:32" ht="12.75">
      <c r="C268" s="1"/>
      <c r="D268" s="1"/>
      <c r="E268" s="1"/>
      <c r="F268" s="1"/>
      <c r="G268" s="1">
        <v>39719</v>
      </c>
      <c r="H268" s="1">
        <v>39731</v>
      </c>
      <c r="I268" s="1">
        <v>39710</v>
      </c>
      <c r="J268" s="1">
        <v>39722</v>
      </c>
      <c r="K268" s="1">
        <v>39716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3:32" ht="12.75">
      <c r="C269" s="1"/>
      <c r="D269" s="1"/>
      <c r="E269" s="1"/>
      <c r="F269" s="1"/>
      <c r="G269" s="1">
        <v>39721</v>
      </c>
      <c r="H269" s="1">
        <v>39731</v>
      </c>
      <c r="I269" s="1">
        <v>39713</v>
      </c>
      <c r="J269" s="1">
        <v>39722</v>
      </c>
      <c r="K269" s="1">
        <v>39716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3:32" ht="12.75">
      <c r="C270" s="1"/>
      <c r="D270" s="1"/>
      <c r="E270" s="1"/>
      <c r="F270" s="1"/>
      <c r="G270" s="1">
        <v>39725</v>
      </c>
      <c r="H270" s="1">
        <v>39731</v>
      </c>
      <c r="I270" s="1">
        <v>39715</v>
      </c>
      <c r="J270" s="1">
        <v>39722</v>
      </c>
      <c r="K270" s="1">
        <v>39716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3:32" ht="12.75">
      <c r="C271" s="1"/>
      <c r="D271" s="1"/>
      <c r="E271" s="1"/>
      <c r="F271" s="1"/>
      <c r="G271" s="1"/>
      <c r="H271" s="1"/>
      <c r="I271" s="1">
        <v>39715</v>
      </c>
      <c r="J271" s="1">
        <v>39722</v>
      </c>
      <c r="K271" s="1">
        <v>39716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3:32" ht="12.75">
      <c r="C272" s="1"/>
      <c r="D272" s="1"/>
      <c r="E272" s="1"/>
      <c r="F272" s="1"/>
      <c r="G272" s="1"/>
      <c r="H272" s="1"/>
      <c r="I272" s="1">
        <v>39715</v>
      </c>
      <c r="J272" s="1">
        <v>39728</v>
      </c>
      <c r="K272" s="1">
        <v>39717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3:32" ht="12.75">
      <c r="C273" s="1"/>
      <c r="D273" s="1"/>
      <c r="E273" s="1"/>
      <c r="F273" s="1"/>
      <c r="G273" s="1"/>
      <c r="H273" s="1"/>
      <c r="I273" s="1">
        <v>39715</v>
      </c>
      <c r="J273" s="1">
        <v>39735</v>
      </c>
      <c r="K273" s="1">
        <v>39717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3:32" ht="12.75">
      <c r="C274" s="1"/>
      <c r="D274" s="1"/>
      <c r="E274" s="1"/>
      <c r="F274" s="1"/>
      <c r="G274" s="1"/>
      <c r="H274" s="1"/>
      <c r="I274" s="1"/>
      <c r="J274" s="1"/>
      <c r="K274" s="1">
        <v>39720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3:32" ht="12.75">
      <c r="C275" s="1"/>
      <c r="D275" s="1"/>
      <c r="E275" s="1"/>
      <c r="F275" s="1"/>
      <c r="G275" s="1"/>
      <c r="H275" s="1"/>
      <c r="I275" s="1"/>
      <c r="J275" s="1"/>
      <c r="K275" s="1">
        <v>39720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3:32" ht="12.75">
      <c r="C276" s="1"/>
      <c r="D276" s="1"/>
      <c r="E276" s="1"/>
      <c r="F276" s="1"/>
      <c r="G276" s="1"/>
      <c r="H276" s="1"/>
      <c r="I276" s="1"/>
      <c r="J276" s="1"/>
      <c r="K276" s="1">
        <v>39720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3:32" ht="12.75">
      <c r="C277" s="1"/>
      <c r="D277" s="1"/>
      <c r="E277" s="1"/>
      <c r="F277" s="1"/>
      <c r="G277" s="1"/>
      <c r="H277" s="1"/>
      <c r="I277" s="1"/>
      <c r="J277" s="1"/>
      <c r="K277" s="1">
        <v>39720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3:32" ht="12.75">
      <c r="C278" s="1"/>
      <c r="D278" s="1"/>
      <c r="E278" s="1"/>
      <c r="F278" s="1"/>
      <c r="G278" s="1"/>
      <c r="H278" s="1"/>
      <c r="I278" s="1"/>
      <c r="J278" s="1"/>
      <c r="K278" s="1">
        <v>39720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3:32" ht="12.75">
      <c r="C279" s="1"/>
      <c r="D279" s="1"/>
      <c r="E279" s="1"/>
      <c r="F279" s="1"/>
      <c r="G279" s="1"/>
      <c r="H279" s="1"/>
      <c r="I279" s="1"/>
      <c r="J279" s="1"/>
      <c r="K279" s="1">
        <v>39720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3:32" ht="12.75">
      <c r="C280" s="1"/>
      <c r="D280" s="1"/>
      <c r="E280" s="1"/>
      <c r="F280" s="1"/>
      <c r="G280" s="1"/>
      <c r="H280" s="1"/>
      <c r="I280" s="1"/>
      <c r="J280" s="1"/>
      <c r="K280" s="1">
        <v>39720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3:32" ht="12.75">
      <c r="C281" s="1"/>
      <c r="D281" s="1"/>
      <c r="E281" s="1"/>
      <c r="F281" s="1"/>
      <c r="G281" s="1"/>
      <c r="H281" s="1"/>
      <c r="I281" s="1"/>
      <c r="J281" s="1"/>
      <c r="K281" s="1">
        <v>39720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3:32" ht="12.75">
      <c r="C282" s="1"/>
      <c r="D282" s="1"/>
      <c r="E282" s="1"/>
      <c r="F282" s="1"/>
      <c r="G282" s="1"/>
      <c r="H282" s="1"/>
      <c r="I282" s="1"/>
      <c r="J282" s="1"/>
      <c r="K282" s="1">
        <v>39720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3:32" ht="12.75">
      <c r="C283" s="1"/>
      <c r="D283" s="1"/>
      <c r="E283" s="1"/>
      <c r="F283" s="1"/>
      <c r="G283" s="1"/>
      <c r="H283" s="1"/>
      <c r="I283" s="1"/>
      <c r="J283" s="1"/>
      <c r="K283" s="1">
        <v>39720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3:32" ht="12.75">
      <c r="C284" s="1"/>
      <c r="D284" s="1"/>
      <c r="E284" s="1"/>
      <c r="F284" s="1"/>
      <c r="G284" s="1"/>
      <c r="H284" s="1"/>
      <c r="I284" s="1"/>
      <c r="J284" s="1"/>
      <c r="K284" s="1">
        <v>39727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3:32" ht="12.75">
      <c r="C285" s="1"/>
      <c r="D285" s="1"/>
      <c r="E285" s="1"/>
      <c r="F285" s="1"/>
      <c r="G285" s="1"/>
      <c r="H285" s="1"/>
      <c r="I285" s="1"/>
      <c r="J285" s="1"/>
      <c r="K285" s="1">
        <f>SUM(F251:K284)</f>
        <v>5400699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3:32" ht="12.75">
      <c r="C286" s="1"/>
      <c r="D286" s="1"/>
      <c r="E286" s="1"/>
      <c r="F286" s="1"/>
      <c r="G286" s="1"/>
      <c r="H286" s="1"/>
      <c r="I286" s="1"/>
      <c r="J286" s="1"/>
      <c r="K286" s="9">
        <f>COUNTIF(F251:K284,"&gt;0")</f>
        <v>136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3:32" ht="12.75">
      <c r="C287" s="1"/>
      <c r="D287" s="1"/>
      <c r="E287" s="1"/>
      <c r="F287" s="1"/>
      <c r="G287" s="1"/>
      <c r="H287" s="1"/>
      <c r="I287" s="1"/>
      <c r="J287" s="1"/>
      <c r="K287" s="1">
        <f>K285/K286</f>
        <v>39711.02205882353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3:32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3:32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3:32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3:32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3:32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3:32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3:32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3:32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3:32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3:32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3:32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3:32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3:32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3:32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3:32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3:32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3:32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3:32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3:32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3:32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3:32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3:32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3:32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3:32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3:32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3:32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3:32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3:32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3:32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3:32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3:32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3:32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3:32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3:32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3:32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3:32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3:32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3:32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3:32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3:32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3:32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3:32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3:32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3:32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3:32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3:32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3:32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3:32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3:32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3:32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3:32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3:32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3:32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3:32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3:32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3:32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3:32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3:32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3:32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3:32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651" ht="12.75">
      <c r="AK651" s="1"/>
    </row>
    <row r="652" ht="12.75">
      <c r="AK652" s="1"/>
    </row>
    <row r="653" ht="12.75">
      <c r="AK653" s="1"/>
    </row>
    <row r="654" spans="35:37" ht="12.75">
      <c r="AI654" s="1"/>
      <c r="AK654" s="1"/>
    </row>
    <row r="655" spans="35:37" ht="12.75">
      <c r="AI655" s="1"/>
      <c r="AK655" s="1"/>
    </row>
    <row r="656" spans="35:37" ht="12.75">
      <c r="AI656" s="1"/>
      <c r="AK656" s="1"/>
    </row>
    <row r="657" spans="35:37" ht="12.75">
      <c r="AI657" s="1"/>
      <c r="AK657" s="1"/>
    </row>
    <row r="658" spans="35:37" ht="12.75">
      <c r="AI658" s="1"/>
      <c r="AK658" s="1"/>
    </row>
    <row r="659" spans="35:37" ht="12.75">
      <c r="AI659" s="1"/>
      <c r="AK659" s="1"/>
    </row>
    <row r="660" spans="35:37" ht="12.75">
      <c r="AI660" s="1"/>
      <c r="AK660" s="1"/>
    </row>
    <row r="661" spans="35:37" ht="12.75">
      <c r="AI661" s="1"/>
      <c r="AK661" s="1"/>
    </row>
    <row r="662" spans="35:37" ht="12.75">
      <c r="AI662" s="1"/>
      <c r="AK662" s="1"/>
    </row>
    <row r="663" spans="35:37" ht="12.75">
      <c r="AI663" s="1"/>
      <c r="AK663" s="1"/>
    </row>
    <row r="664" spans="35:37" ht="12.75">
      <c r="AI664" s="1"/>
      <c r="AK664" s="1"/>
    </row>
    <row r="665" spans="35:37" ht="12.75">
      <c r="AI665" s="1"/>
      <c r="AK665" s="1"/>
    </row>
    <row r="666" spans="35:37" ht="12.75">
      <c r="AI666" s="1"/>
      <c r="AK666" s="1"/>
    </row>
    <row r="667" spans="35:37" ht="12.75">
      <c r="AI667" s="1"/>
      <c r="AK667" s="1"/>
    </row>
    <row r="668" spans="35:37" ht="12.75">
      <c r="AI668" s="1"/>
      <c r="AK668" s="1"/>
    </row>
    <row r="669" spans="35:37" ht="12.75">
      <c r="AI669" s="1"/>
      <c r="AK669" s="1"/>
    </row>
    <row r="670" spans="35:37" ht="12.75">
      <c r="AI670" s="1"/>
      <c r="AK670" s="1"/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Z105"/>
  <sheetViews>
    <sheetView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:C16384"/>
    </sheetView>
  </sheetViews>
  <sheetFormatPr defaultColWidth="9.140625" defaultRowHeight="12.75"/>
  <cols>
    <col min="1" max="1" width="4.57421875" style="0" customWidth="1"/>
    <col min="2" max="2" width="22.8515625" style="0" customWidth="1"/>
    <col min="3" max="33" width="10.28125" style="0" customWidth="1"/>
    <col min="101" max="101" width="10.57421875" style="2" customWidth="1"/>
  </cols>
  <sheetData>
    <row r="1" spans="70:71" ht="12.75">
      <c r="BR1" s="9"/>
      <c r="BS1" s="1"/>
    </row>
    <row r="2" spans="7:71" ht="15.75">
      <c r="G2" s="3" t="s">
        <v>0</v>
      </c>
      <c r="BR2" s="9"/>
      <c r="BS2" s="1"/>
    </row>
    <row r="3" spans="3:32" ht="12.75">
      <c r="C3">
        <v>1870</v>
      </c>
      <c r="D3">
        <v>1871</v>
      </c>
      <c r="E3">
        <v>1872</v>
      </c>
      <c r="F3">
        <v>1873</v>
      </c>
      <c r="G3">
        <v>1874</v>
      </c>
      <c r="H3">
        <v>1875</v>
      </c>
      <c r="I3">
        <v>1876</v>
      </c>
      <c r="J3">
        <v>1877</v>
      </c>
      <c r="K3">
        <v>1878</v>
      </c>
      <c r="L3">
        <v>1879</v>
      </c>
      <c r="M3">
        <v>1880</v>
      </c>
      <c r="N3">
        <v>1881</v>
      </c>
      <c r="O3">
        <v>1882</v>
      </c>
      <c r="P3">
        <v>1883</v>
      </c>
      <c r="Q3">
        <v>1884</v>
      </c>
      <c r="R3">
        <v>1885</v>
      </c>
      <c r="S3">
        <v>1886</v>
      </c>
      <c r="T3">
        <v>1887</v>
      </c>
      <c r="U3">
        <v>1888</v>
      </c>
      <c r="V3">
        <v>1889</v>
      </c>
      <c r="W3">
        <v>1890</v>
      </c>
      <c r="X3">
        <v>1891</v>
      </c>
      <c r="Y3">
        <v>1892</v>
      </c>
      <c r="Z3">
        <v>1893</v>
      </c>
      <c r="AA3">
        <v>1894</v>
      </c>
      <c r="AB3">
        <v>1895</v>
      </c>
      <c r="AC3">
        <v>1896</v>
      </c>
      <c r="AD3">
        <v>1897</v>
      </c>
      <c r="AE3">
        <v>1898</v>
      </c>
      <c r="AF3">
        <v>1899</v>
      </c>
    </row>
    <row r="4" spans="2:71" ht="12.75">
      <c r="B4" s="2" t="s">
        <v>402</v>
      </c>
      <c r="C4" s="10"/>
      <c r="D4" s="10"/>
      <c r="E4" s="10"/>
      <c r="F4" s="10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39739</v>
      </c>
      <c r="Y4" s="1"/>
      <c r="Z4" s="1"/>
      <c r="AA4" s="1"/>
      <c r="AB4" s="1"/>
      <c r="AC4" s="1"/>
      <c r="AD4" s="1"/>
      <c r="AE4" s="1">
        <v>39723</v>
      </c>
      <c r="AF4" s="1"/>
      <c r="AG4">
        <f>COUNTIF(C4:AF4,"&gt;0")</f>
        <v>2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N4" s="9"/>
      <c r="BO4" s="1"/>
      <c r="BR4" s="9"/>
      <c r="BS4" s="1"/>
    </row>
    <row r="5" spans="2:71" ht="12.75">
      <c r="B5" s="2" t="s">
        <v>400</v>
      </c>
      <c r="C5" s="10">
        <v>39714</v>
      </c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39733</v>
      </c>
      <c r="X5" s="1"/>
      <c r="Y5" s="1"/>
      <c r="Z5" s="1"/>
      <c r="AA5" s="1"/>
      <c r="AB5" s="1"/>
      <c r="AC5" s="1"/>
      <c r="AD5" s="1"/>
      <c r="AE5" s="1"/>
      <c r="AF5" s="1">
        <v>39698</v>
      </c>
      <c r="AG5">
        <f aca="true" t="shared" si="0" ref="AG5:AG63">COUNTIF(C5:AF5,"&gt;0")</f>
        <v>3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N5" s="9"/>
      <c r="BO5" s="1"/>
      <c r="BR5" s="9"/>
      <c r="BS5" s="1"/>
    </row>
    <row r="6" spans="2:71" ht="12.75">
      <c r="B6" s="2" t="s">
        <v>375</v>
      </c>
      <c r="C6" s="10"/>
      <c r="D6" s="10"/>
      <c r="E6" s="10"/>
      <c r="F6" s="10"/>
      <c r="G6" s="10"/>
      <c r="H6" s="1"/>
      <c r="I6" s="1"/>
      <c r="J6" s="1"/>
      <c r="K6" s="1"/>
      <c r="L6" s="1"/>
      <c r="M6" s="1"/>
      <c r="N6" s="1"/>
      <c r="O6" s="1">
        <v>39734</v>
      </c>
      <c r="P6" s="1"/>
      <c r="Q6" s="1"/>
      <c r="R6" s="1"/>
      <c r="S6" s="1"/>
      <c r="T6" s="1"/>
      <c r="U6" s="1"/>
      <c r="V6" s="1"/>
      <c r="W6" s="1">
        <v>39729</v>
      </c>
      <c r="X6" s="1"/>
      <c r="Y6" s="1"/>
      <c r="Z6" s="1">
        <v>39711</v>
      </c>
      <c r="AA6" s="1"/>
      <c r="AB6" s="1"/>
      <c r="AC6" s="1"/>
      <c r="AD6" s="1"/>
      <c r="AE6" s="1"/>
      <c r="AF6" s="1"/>
      <c r="AG6">
        <f t="shared" si="0"/>
        <v>3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N6" s="9"/>
      <c r="BO6" s="1"/>
      <c r="BR6" s="9"/>
      <c r="BS6" s="1"/>
    </row>
    <row r="7" spans="2:72" ht="12.75">
      <c r="B7" s="2" t="s">
        <v>407</v>
      </c>
      <c r="C7" s="10"/>
      <c r="D7" s="10"/>
      <c r="E7" s="10"/>
      <c r="F7" s="10"/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>
        <v>39731</v>
      </c>
      <c r="AE7" s="1"/>
      <c r="AF7" s="1"/>
      <c r="AG7">
        <f t="shared" si="0"/>
        <v>1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N7" s="9"/>
      <c r="BO7" s="1"/>
      <c r="BR7" s="9"/>
      <c r="BS7" s="1"/>
      <c r="BT7" s="1"/>
    </row>
    <row r="8" spans="2:72" ht="12.75">
      <c r="B8" s="2" t="s">
        <v>341</v>
      </c>
      <c r="C8" s="10"/>
      <c r="D8" s="10"/>
      <c r="E8" s="10"/>
      <c r="F8" s="10"/>
      <c r="G8" s="10">
        <v>39711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39719</v>
      </c>
      <c r="X8" s="1"/>
      <c r="Y8" s="1"/>
      <c r="Z8" s="1">
        <v>39701</v>
      </c>
      <c r="AA8" s="1"/>
      <c r="AB8" s="1"/>
      <c r="AC8" s="1"/>
      <c r="AD8" s="1"/>
      <c r="AE8" s="1"/>
      <c r="AF8" s="1"/>
      <c r="AG8">
        <f t="shared" si="0"/>
        <v>3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N8" s="9"/>
      <c r="BO8" s="1"/>
      <c r="BR8" s="9"/>
      <c r="BS8" s="1"/>
      <c r="BT8" s="1"/>
    </row>
    <row r="9" spans="2:72" ht="12.75">
      <c r="B9" s="2" t="s">
        <v>405</v>
      </c>
      <c r="C9" s="10"/>
      <c r="D9" s="10"/>
      <c r="E9" s="10"/>
      <c r="F9" s="10"/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>
        <v>39711</v>
      </c>
      <c r="AD9" s="1"/>
      <c r="AE9" s="1"/>
      <c r="AF9" s="1"/>
      <c r="AG9">
        <f t="shared" si="0"/>
        <v>1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N9" s="9"/>
      <c r="BO9" s="1"/>
      <c r="BR9" s="9"/>
      <c r="BS9" s="1"/>
      <c r="BT9" s="1"/>
    </row>
    <row r="10" spans="2:101" ht="12.75">
      <c r="B10" s="2" t="s">
        <v>411</v>
      </c>
      <c r="C10" s="10">
        <v>39718</v>
      </c>
      <c r="D10" s="10">
        <v>39719</v>
      </c>
      <c r="E10" s="10">
        <v>39717</v>
      </c>
      <c r="F10" s="10">
        <v>39716</v>
      </c>
      <c r="G10" s="10">
        <v>39708</v>
      </c>
      <c r="H10" s="1">
        <v>39714</v>
      </c>
      <c r="I10" s="1">
        <v>39712</v>
      </c>
      <c r="J10" s="1">
        <v>39718</v>
      </c>
      <c r="K10" s="1">
        <v>39710</v>
      </c>
      <c r="L10" s="1">
        <v>39744</v>
      </c>
      <c r="M10" s="1">
        <v>39725</v>
      </c>
      <c r="N10" s="1">
        <v>39726</v>
      </c>
      <c r="O10" s="1">
        <v>39726</v>
      </c>
      <c r="P10" s="1">
        <v>39739</v>
      </c>
      <c r="Q10" s="1">
        <v>39716</v>
      </c>
      <c r="R10" s="1">
        <v>39722</v>
      </c>
      <c r="S10" s="1">
        <v>39738</v>
      </c>
      <c r="T10" s="1">
        <v>39727</v>
      </c>
      <c r="U10" s="1">
        <v>39718</v>
      </c>
      <c r="V10" s="1">
        <v>39724</v>
      </c>
      <c r="W10" s="1">
        <v>39737</v>
      </c>
      <c r="X10" s="1">
        <v>39722</v>
      </c>
      <c r="Y10" s="1">
        <v>39726</v>
      </c>
      <c r="Z10" s="1">
        <v>39719</v>
      </c>
      <c r="AA10" s="1">
        <v>39725</v>
      </c>
      <c r="AB10" s="1">
        <v>39724</v>
      </c>
      <c r="AC10" s="1">
        <v>39722</v>
      </c>
      <c r="AD10" s="1">
        <v>39721</v>
      </c>
      <c r="AE10" s="1">
        <v>39720</v>
      </c>
      <c r="AF10" s="1">
        <v>39719</v>
      </c>
      <c r="AG10">
        <f t="shared" si="0"/>
        <v>30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N10" s="9"/>
      <c r="BO10" s="1"/>
      <c r="BR10" s="9"/>
      <c r="BS10" s="1"/>
      <c r="BT10" s="1"/>
      <c r="CW10" s="4"/>
    </row>
    <row r="11" spans="2:101" ht="12.75">
      <c r="B11" s="2" t="s">
        <v>344</v>
      </c>
      <c r="C11" s="10"/>
      <c r="D11" s="10"/>
      <c r="E11" s="10"/>
      <c r="F11" s="10"/>
      <c r="G11" s="10">
        <v>39718</v>
      </c>
      <c r="H11" s="1"/>
      <c r="I11" s="1"/>
      <c r="J11" s="1"/>
      <c r="K11" s="1"/>
      <c r="L11" s="1"/>
      <c r="M11" s="1"/>
      <c r="N11" s="1"/>
      <c r="O11" s="1">
        <v>39739</v>
      </c>
      <c r="P11" s="1"/>
      <c r="Q11" s="1"/>
      <c r="R11" s="1"/>
      <c r="S11" s="1"/>
      <c r="T11" s="1">
        <v>39704</v>
      </c>
      <c r="U11" s="1">
        <v>39733</v>
      </c>
      <c r="V11" s="1">
        <v>39736</v>
      </c>
      <c r="W11" s="1"/>
      <c r="X11" s="1"/>
      <c r="Y11" s="1"/>
      <c r="Z11" s="1">
        <v>39711</v>
      </c>
      <c r="AA11" s="1">
        <v>39737</v>
      </c>
      <c r="AB11" s="1"/>
      <c r="AC11" s="1"/>
      <c r="AD11" s="1"/>
      <c r="AE11" s="1"/>
      <c r="AF11" s="1"/>
      <c r="AG11">
        <f t="shared" si="0"/>
        <v>7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N11" s="9"/>
      <c r="BO11" s="1"/>
      <c r="BR11" s="9"/>
      <c r="BS11" s="1"/>
      <c r="BT11" s="1"/>
      <c r="CW11" s="4"/>
    </row>
    <row r="12" spans="2:104" ht="12.75">
      <c r="B12" s="2" t="s">
        <v>334</v>
      </c>
      <c r="C12" s="10"/>
      <c r="D12" s="10"/>
      <c r="E12" s="10"/>
      <c r="F12" s="10">
        <v>39722</v>
      </c>
      <c r="G12" s="10">
        <v>39721</v>
      </c>
      <c r="H12" s="1">
        <v>39727</v>
      </c>
      <c r="I12" s="1">
        <v>39711</v>
      </c>
      <c r="J12" s="1">
        <v>39724</v>
      </c>
      <c r="K12" s="1">
        <v>39723</v>
      </c>
      <c r="L12" s="1"/>
      <c r="M12" s="1">
        <v>39727</v>
      </c>
      <c r="N12" s="1">
        <v>39719</v>
      </c>
      <c r="O12" s="1">
        <v>39736</v>
      </c>
      <c r="P12" s="1">
        <v>39709</v>
      </c>
      <c r="Q12" s="1">
        <v>39723</v>
      </c>
      <c r="R12" s="1">
        <v>39735</v>
      </c>
      <c r="S12" s="1">
        <v>39727</v>
      </c>
      <c r="T12" s="1">
        <v>39726</v>
      </c>
      <c r="U12" s="1">
        <v>39731</v>
      </c>
      <c r="V12" s="1">
        <v>39720</v>
      </c>
      <c r="W12" s="1">
        <v>39724</v>
      </c>
      <c r="X12" s="1">
        <v>39730</v>
      </c>
      <c r="Y12" s="1">
        <v>39725</v>
      </c>
      <c r="Z12" s="1">
        <v>39729</v>
      </c>
      <c r="AA12" s="1">
        <v>39732</v>
      </c>
      <c r="AB12" s="1">
        <v>39727</v>
      </c>
      <c r="AC12" s="1">
        <v>39725</v>
      </c>
      <c r="AD12" s="1">
        <v>39724</v>
      </c>
      <c r="AE12" s="1"/>
      <c r="AF12" s="1">
        <v>39712</v>
      </c>
      <c r="AG12">
        <f t="shared" si="0"/>
        <v>25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N12" s="9"/>
      <c r="BO12" s="1"/>
      <c r="BR12" s="9"/>
      <c r="BS12" s="1"/>
      <c r="BT12" s="1"/>
      <c r="CW12" s="4"/>
      <c r="CZ12" s="1"/>
    </row>
    <row r="13" spans="2:104" ht="12.75">
      <c r="B13" s="2" t="s">
        <v>369</v>
      </c>
      <c r="C13" s="10"/>
      <c r="D13" s="10"/>
      <c r="E13" s="10"/>
      <c r="F13" s="10"/>
      <c r="G13" s="10"/>
      <c r="H13" s="1"/>
      <c r="I13" s="1">
        <v>39719</v>
      </c>
      <c r="J13" s="1"/>
      <c r="K13" s="1"/>
      <c r="L13" s="1"/>
      <c r="M13" s="1"/>
      <c r="N13" s="1">
        <v>39720</v>
      </c>
      <c r="O13" s="1">
        <v>39722</v>
      </c>
      <c r="P13" s="1">
        <v>39728</v>
      </c>
      <c r="Q13" s="1"/>
      <c r="R13" s="1">
        <v>39720</v>
      </c>
      <c r="S13" s="1">
        <v>39733</v>
      </c>
      <c r="T13" s="1">
        <v>39721</v>
      </c>
      <c r="U13" s="1"/>
      <c r="V13" s="1"/>
      <c r="W13" s="1">
        <v>39730</v>
      </c>
      <c r="X13" s="1">
        <v>39736</v>
      </c>
      <c r="Y13" s="1">
        <v>39742</v>
      </c>
      <c r="Z13" s="1"/>
      <c r="AA13" s="1">
        <v>39739</v>
      </c>
      <c r="AB13" s="1"/>
      <c r="AC13" s="1">
        <v>39729</v>
      </c>
      <c r="AD13" s="1">
        <v>39728</v>
      </c>
      <c r="AE13" s="1">
        <v>39725</v>
      </c>
      <c r="AF13" s="1">
        <v>39712</v>
      </c>
      <c r="AG13">
        <f t="shared" si="0"/>
        <v>15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N13" s="9"/>
      <c r="BO13" s="1"/>
      <c r="BR13" s="9"/>
      <c r="BS13" s="1"/>
      <c r="BT13" s="1"/>
      <c r="CW13" s="4"/>
      <c r="CZ13" s="1"/>
    </row>
    <row r="14" spans="2:104" ht="12.75">
      <c r="B14" s="2" t="s">
        <v>356</v>
      </c>
      <c r="C14" s="10"/>
      <c r="D14" s="10"/>
      <c r="E14" s="10"/>
      <c r="F14" s="10"/>
      <c r="G14" s="10"/>
      <c r="H14" s="1"/>
      <c r="I14" s="1"/>
      <c r="J14" s="1">
        <v>39725</v>
      </c>
      <c r="K14" s="1">
        <v>39717</v>
      </c>
      <c r="L14" s="1">
        <v>39737</v>
      </c>
      <c r="M14" s="1">
        <v>39721</v>
      </c>
      <c r="N14" s="1">
        <v>39731</v>
      </c>
      <c r="O14" s="1"/>
      <c r="P14" s="1">
        <v>39721</v>
      </c>
      <c r="Q14" s="1">
        <v>39716</v>
      </c>
      <c r="R14" s="1">
        <v>39718</v>
      </c>
      <c r="S14" s="1"/>
      <c r="T14" s="1">
        <v>39700</v>
      </c>
      <c r="U14" s="1"/>
      <c r="V14" s="1">
        <v>39709</v>
      </c>
      <c r="W14" s="1">
        <v>39714</v>
      </c>
      <c r="X14" s="1"/>
      <c r="Y14" s="1"/>
      <c r="Z14" s="1">
        <v>39700</v>
      </c>
      <c r="AA14" s="1"/>
      <c r="AB14" s="1">
        <v>39713</v>
      </c>
      <c r="AC14" s="1">
        <v>39711</v>
      </c>
      <c r="AD14" s="1"/>
      <c r="AE14" s="1">
        <v>39723</v>
      </c>
      <c r="AF14" s="1"/>
      <c r="AG14">
        <f t="shared" si="0"/>
        <v>15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N14" s="9"/>
      <c r="BO14" s="1"/>
      <c r="BR14" s="9"/>
      <c r="BS14" s="1"/>
      <c r="BT14" s="1"/>
      <c r="CW14" s="4"/>
      <c r="CZ14" s="1"/>
    </row>
    <row r="15" spans="2:104" ht="12.75">
      <c r="B15" s="2" t="s">
        <v>350</v>
      </c>
      <c r="C15" s="10">
        <v>39708</v>
      </c>
      <c r="D15" s="10">
        <v>39711</v>
      </c>
      <c r="E15" s="10"/>
      <c r="F15" s="10"/>
      <c r="G15" s="10">
        <v>39695</v>
      </c>
      <c r="H15" s="1">
        <v>39713</v>
      </c>
      <c r="I15" s="1"/>
      <c r="J15" s="1"/>
      <c r="K15" s="1">
        <v>39716</v>
      </c>
      <c r="L15" s="1"/>
      <c r="M15" s="1">
        <v>39734</v>
      </c>
      <c r="N15" s="1">
        <v>39727</v>
      </c>
      <c r="O15" s="1">
        <v>39733</v>
      </c>
      <c r="P15" s="1"/>
      <c r="Q15" s="1"/>
      <c r="R15" s="1">
        <v>39741</v>
      </c>
      <c r="S15" s="1">
        <v>39741</v>
      </c>
      <c r="T15" s="1"/>
      <c r="U15" s="1"/>
      <c r="V15" s="1">
        <v>39727</v>
      </c>
      <c r="W15" s="1">
        <v>39743</v>
      </c>
      <c r="X15" s="1"/>
      <c r="Y15" s="1">
        <v>39753</v>
      </c>
      <c r="Z15" s="1">
        <v>39720</v>
      </c>
      <c r="AA15" s="1"/>
      <c r="AB15" s="1"/>
      <c r="AC15" s="1">
        <v>39729</v>
      </c>
      <c r="AD15" s="1"/>
      <c r="AE15" s="1"/>
      <c r="AF15" s="1">
        <v>39719</v>
      </c>
      <c r="AG15">
        <f t="shared" si="0"/>
        <v>16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N15" s="9"/>
      <c r="BO15" s="1"/>
      <c r="BR15" s="9"/>
      <c r="BS15" s="1"/>
      <c r="BT15" s="1"/>
      <c r="CW15" s="4"/>
      <c r="CZ15" s="1"/>
    </row>
    <row r="16" spans="2:104" ht="12.75">
      <c r="B16" s="2" t="s">
        <v>398</v>
      </c>
      <c r="C16" s="10"/>
      <c r="D16" s="10"/>
      <c r="E16" s="10"/>
      <c r="F16" s="10"/>
      <c r="G16" s="10"/>
      <c r="H16" s="1"/>
      <c r="I16" s="1"/>
      <c r="J16" s="1"/>
      <c r="K16" s="1"/>
      <c r="L16" s="1"/>
      <c r="M16" s="1"/>
      <c r="N16" s="1"/>
      <c r="O16" s="1">
        <v>39723</v>
      </c>
      <c r="P16" s="1"/>
      <c r="Q16" s="1"/>
      <c r="R16" s="1"/>
      <c r="S16" s="1"/>
      <c r="T16" s="1"/>
      <c r="U16" s="1"/>
      <c r="V16" s="1">
        <v>39720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>
        <f t="shared" si="0"/>
        <v>2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N16" s="9"/>
      <c r="BO16" s="1"/>
      <c r="BR16" s="9"/>
      <c r="BS16" s="1"/>
      <c r="BT16" s="1"/>
      <c r="CW16" s="4"/>
      <c r="CZ16" s="1"/>
    </row>
    <row r="17" spans="2:104" ht="12.75">
      <c r="B17" s="2" t="s">
        <v>358</v>
      </c>
      <c r="C17" s="10"/>
      <c r="D17" s="10"/>
      <c r="E17" s="10"/>
      <c r="F17" s="10"/>
      <c r="G17" s="10"/>
      <c r="H17" s="1"/>
      <c r="I17" s="1"/>
      <c r="J17" s="1">
        <v>39717</v>
      </c>
      <c r="K17" s="1"/>
      <c r="L17" s="1"/>
      <c r="M17" s="1"/>
      <c r="N17" s="1"/>
      <c r="O17" s="1"/>
      <c r="P17" s="1"/>
      <c r="Q17" s="1"/>
      <c r="R17" s="1"/>
      <c r="S17" s="1"/>
      <c r="T17" s="1">
        <v>39713</v>
      </c>
      <c r="U17" s="1">
        <v>39753</v>
      </c>
      <c r="V17" s="1">
        <v>39737</v>
      </c>
      <c r="W17" s="1">
        <v>39728</v>
      </c>
      <c r="X17" s="1"/>
      <c r="Y17" s="1"/>
      <c r="Z17" s="1"/>
      <c r="AA17" s="1"/>
      <c r="AB17" s="1"/>
      <c r="AC17" s="1"/>
      <c r="AD17" s="1"/>
      <c r="AE17" s="1"/>
      <c r="AF17" s="1"/>
      <c r="AG17">
        <f t="shared" si="0"/>
        <v>5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N17" s="9"/>
      <c r="BO17" s="1"/>
      <c r="BR17" s="9"/>
      <c r="BS17" s="1"/>
      <c r="BT17" s="1"/>
      <c r="CW17" s="4"/>
      <c r="CZ17" s="1"/>
    </row>
    <row r="18" spans="2:104" ht="12.75">
      <c r="B18" s="2" t="s">
        <v>381</v>
      </c>
      <c r="C18" s="10"/>
      <c r="D18" s="10"/>
      <c r="E18" s="10"/>
      <c r="F18" s="10"/>
      <c r="G18" s="10"/>
      <c r="H18" s="1"/>
      <c r="I18" s="1"/>
      <c r="J18" s="1"/>
      <c r="K18" s="1"/>
      <c r="L18" s="1"/>
      <c r="M18" s="1"/>
      <c r="N18" s="1"/>
      <c r="O18" s="1"/>
      <c r="P18" s="1"/>
      <c r="Q18" s="1">
        <v>39701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>
        <v>39711</v>
      </c>
      <c r="AD18" s="1">
        <v>39722</v>
      </c>
      <c r="AE18" s="1"/>
      <c r="AF18" s="1"/>
      <c r="AG18">
        <f t="shared" si="0"/>
        <v>3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N18" s="9"/>
      <c r="BO18" s="1"/>
      <c r="BR18" s="9"/>
      <c r="BS18" s="1"/>
      <c r="BT18" s="1"/>
      <c r="CW18" s="4"/>
      <c r="CZ18" s="1"/>
    </row>
    <row r="19" spans="2:104" ht="12.75">
      <c r="B19" s="2" t="s">
        <v>348</v>
      </c>
      <c r="C19" s="10"/>
      <c r="D19" s="10">
        <v>39720</v>
      </c>
      <c r="E19" s="10">
        <v>39710</v>
      </c>
      <c r="F19" s="10">
        <v>39723</v>
      </c>
      <c r="G19" s="10">
        <v>39720</v>
      </c>
      <c r="H19" s="1">
        <v>39713</v>
      </c>
      <c r="I19" s="1">
        <v>39720</v>
      </c>
      <c r="J19" s="1"/>
      <c r="K19" s="1"/>
      <c r="L19" s="1">
        <v>39744</v>
      </c>
      <c r="M19" s="1">
        <v>39734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39740</v>
      </c>
      <c r="AB19" s="1"/>
      <c r="AC19" s="1"/>
      <c r="AD19" s="1"/>
      <c r="AE19" s="1"/>
      <c r="AF19" s="1"/>
      <c r="AG19">
        <f t="shared" si="0"/>
        <v>9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N19" s="9"/>
      <c r="BO19" s="1"/>
      <c r="BR19" s="9"/>
      <c r="BS19" s="1"/>
      <c r="BT19" s="1"/>
      <c r="CW19" s="4"/>
      <c r="CZ19" s="1"/>
    </row>
    <row r="20" spans="2:104" ht="12.75">
      <c r="B20" s="2" t="s">
        <v>337</v>
      </c>
      <c r="C20" s="10"/>
      <c r="D20" s="10">
        <v>39719</v>
      </c>
      <c r="E20" s="10">
        <v>39730</v>
      </c>
      <c r="F20" s="10">
        <v>39724</v>
      </c>
      <c r="G20" s="10">
        <v>39713</v>
      </c>
      <c r="H20" s="1">
        <v>39735</v>
      </c>
      <c r="I20" s="1">
        <v>39720</v>
      </c>
      <c r="J20" s="1"/>
      <c r="K20" s="1">
        <v>39717</v>
      </c>
      <c r="L20" s="1">
        <v>39750</v>
      </c>
      <c r="M20" s="1">
        <v>39734</v>
      </c>
      <c r="N20" s="1"/>
      <c r="O20" s="1">
        <v>39724</v>
      </c>
      <c r="P20" s="1">
        <v>39730</v>
      </c>
      <c r="Q20" s="1">
        <v>39709</v>
      </c>
      <c r="R20" s="1">
        <v>39722</v>
      </c>
      <c r="S20" s="1">
        <v>39735</v>
      </c>
      <c r="T20" s="1"/>
      <c r="U20" s="1">
        <v>39739</v>
      </c>
      <c r="V20" s="1">
        <v>39723</v>
      </c>
      <c r="W20" s="1">
        <v>39730</v>
      </c>
      <c r="X20" s="1">
        <v>39730</v>
      </c>
      <c r="Y20" s="1">
        <v>39730</v>
      </c>
      <c r="Z20" s="1"/>
      <c r="AA20" s="1">
        <v>39735</v>
      </c>
      <c r="AB20" s="1">
        <v>39731</v>
      </c>
      <c r="AC20" s="1">
        <v>39728</v>
      </c>
      <c r="AD20" s="1">
        <v>39735</v>
      </c>
      <c r="AE20" s="1">
        <v>39716</v>
      </c>
      <c r="AF20" s="1"/>
      <c r="AG20">
        <f t="shared" si="0"/>
        <v>24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N20" s="9"/>
      <c r="BO20" s="1"/>
      <c r="BR20" s="9"/>
      <c r="BS20" s="1"/>
      <c r="BT20" s="1"/>
      <c r="CW20" s="4"/>
      <c r="CZ20" s="1"/>
    </row>
    <row r="21" spans="2:104" ht="12.75">
      <c r="B21" s="2" t="s">
        <v>363</v>
      </c>
      <c r="C21" s="10">
        <v>39714</v>
      </c>
      <c r="D21" s="10"/>
      <c r="E21" s="10"/>
      <c r="F21" s="10"/>
      <c r="G21" s="10"/>
      <c r="H21" s="1"/>
      <c r="I21" s="1"/>
      <c r="J21" s="1"/>
      <c r="K21" s="1"/>
      <c r="L21" s="1"/>
      <c r="M21" s="1">
        <v>39727</v>
      </c>
      <c r="N21" s="1"/>
      <c r="O21" s="1">
        <v>39739</v>
      </c>
      <c r="P21" s="1"/>
      <c r="Q21" s="1"/>
      <c r="R21" s="1"/>
      <c r="S21" s="1">
        <v>39733</v>
      </c>
      <c r="T21" s="1">
        <v>39707</v>
      </c>
      <c r="U21" s="1">
        <v>39746</v>
      </c>
      <c r="V21" s="1"/>
      <c r="W21" s="1"/>
      <c r="X21" s="1">
        <v>39715</v>
      </c>
      <c r="Y21" s="1"/>
      <c r="Z21" s="1"/>
      <c r="AA21" s="1">
        <v>39712</v>
      </c>
      <c r="AB21" s="1"/>
      <c r="AC21" s="1"/>
      <c r="AD21" s="1"/>
      <c r="AE21" s="1"/>
      <c r="AF21" s="1">
        <v>39708</v>
      </c>
      <c r="AG21">
        <f t="shared" si="0"/>
        <v>9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N21" s="9"/>
      <c r="BO21" s="1"/>
      <c r="BR21" s="9"/>
      <c r="BS21" s="1"/>
      <c r="BT21" s="1"/>
      <c r="CW21" s="4"/>
      <c r="CZ21" s="1"/>
    </row>
    <row r="22" spans="2:104" ht="12.75">
      <c r="B22" s="2" t="s">
        <v>378</v>
      </c>
      <c r="C22" s="10">
        <v>39714</v>
      </c>
      <c r="D22" s="10"/>
      <c r="E22" s="10"/>
      <c r="F22" s="10"/>
      <c r="G22" s="10"/>
      <c r="H22" s="1"/>
      <c r="I22" s="1"/>
      <c r="J22" s="1"/>
      <c r="K22" s="1"/>
      <c r="L22" s="1"/>
      <c r="M22" s="1"/>
      <c r="N22" s="1"/>
      <c r="O22" s="1"/>
      <c r="P22" s="1">
        <v>39734</v>
      </c>
      <c r="Q22" s="1">
        <v>39717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>
        <f t="shared" si="0"/>
        <v>3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N22" s="9"/>
      <c r="BO22" s="1"/>
      <c r="BR22" s="9"/>
      <c r="BS22" s="1"/>
      <c r="BT22" s="1"/>
      <c r="CW22" s="4"/>
      <c r="CZ22" s="1"/>
    </row>
    <row r="23" spans="2:104" ht="12.75">
      <c r="B23" s="2" t="s">
        <v>347</v>
      </c>
      <c r="C23" s="10"/>
      <c r="D23" s="10"/>
      <c r="E23" s="10"/>
      <c r="F23" s="10"/>
      <c r="G23" s="10">
        <v>39715</v>
      </c>
      <c r="H23" s="1"/>
      <c r="I23" s="1"/>
      <c r="J23" s="1"/>
      <c r="K23" s="1">
        <v>39738</v>
      </c>
      <c r="L23" s="1">
        <v>39746</v>
      </c>
      <c r="M23" s="1"/>
      <c r="N23" s="1">
        <v>39741</v>
      </c>
      <c r="O23" s="1">
        <v>39741</v>
      </c>
      <c r="P23" s="1">
        <v>39739</v>
      </c>
      <c r="Q23" s="1">
        <v>39709</v>
      </c>
      <c r="R23" s="1">
        <v>39728</v>
      </c>
      <c r="S23" s="1"/>
      <c r="T23" s="1">
        <v>39720</v>
      </c>
      <c r="U23" s="1"/>
      <c r="V23" s="1">
        <v>39729</v>
      </c>
      <c r="W23" s="1">
        <v>39729</v>
      </c>
      <c r="X23" s="1">
        <v>39713</v>
      </c>
      <c r="Y23" s="1">
        <v>39733</v>
      </c>
      <c r="Z23" s="1">
        <v>39719</v>
      </c>
      <c r="AA23" s="1"/>
      <c r="AB23" s="1">
        <v>39732</v>
      </c>
      <c r="AC23" s="1">
        <v>39709</v>
      </c>
      <c r="AD23" s="1">
        <v>39719</v>
      </c>
      <c r="AE23" s="1">
        <v>39719</v>
      </c>
      <c r="AF23" s="1">
        <v>39718</v>
      </c>
      <c r="AG23">
        <f t="shared" si="0"/>
        <v>19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N23" s="9"/>
      <c r="BO23" s="1"/>
      <c r="BR23" s="9"/>
      <c r="BS23" s="1"/>
      <c r="BT23" s="1"/>
      <c r="CW23" s="4"/>
      <c r="CZ23" s="1"/>
    </row>
    <row r="24" spans="2:104" ht="12.75">
      <c r="B24" s="2" t="s">
        <v>362</v>
      </c>
      <c r="C24" s="10">
        <v>39710</v>
      </c>
      <c r="D24" s="10"/>
      <c r="E24" s="10"/>
      <c r="F24" s="10"/>
      <c r="G24" s="10"/>
      <c r="H24" s="1"/>
      <c r="I24" s="1"/>
      <c r="J24" s="1"/>
      <c r="K24" s="1"/>
      <c r="L24" s="1">
        <v>39752</v>
      </c>
      <c r="M24" s="1"/>
      <c r="N24" s="1">
        <v>39735</v>
      </c>
      <c r="O24" s="1">
        <v>39741</v>
      </c>
      <c r="P24" s="1"/>
      <c r="Q24" s="1"/>
      <c r="R24" s="1"/>
      <c r="S24" s="1">
        <v>39735</v>
      </c>
      <c r="T24" s="1">
        <v>39713</v>
      </c>
      <c r="U24" s="1">
        <v>39735</v>
      </c>
      <c r="V24" s="1">
        <v>39734</v>
      </c>
      <c r="W24" s="1"/>
      <c r="X24" s="1">
        <v>39718</v>
      </c>
      <c r="Y24" s="1">
        <v>39727</v>
      </c>
      <c r="Z24" s="1"/>
      <c r="AA24" s="1"/>
      <c r="AB24" s="1"/>
      <c r="AC24" s="1">
        <v>39714</v>
      </c>
      <c r="AD24" s="1"/>
      <c r="AE24" s="1"/>
      <c r="AF24" s="1">
        <v>39718</v>
      </c>
      <c r="AG24">
        <f t="shared" si="0"/>
        <v>12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N24" s="9"/>
      <c r="BO24" s="1"/>
      <c r="BR24" s="9"/>
      <c r="BS24" s="1"/>
      <c r="BT24" s="1"/>
      <c r="CW24" s="4"/>
      <c r="CZ24" s="1"/>
    </row>
    <row r="25" spans="2:104" ht="12.75">
      <c r="B25" s="2" t="s">
        <v>410</v>
      </c>
      <c r="C25" s="10"/>
      <c r="D25" s="10"/>
      <c r="E25" s="10"/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>
        <v>39710</v>
      </c>
      <c r="AG25">
        <f t="shared" si="0"/>
        <v>1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N25" s="9"/>
      <c r="BO25" s="1"/>
      <c r="BR25" s="9"/>
      <c r="BS25" s="1"/>
      <c r="BT25" s="1"/>
      <c r="CW25" s="4"/>
      <c r="CZ25" s="1"/>
    </row>
    <row r="26" spans="2:104" ht="12.75">
      <c r="B26" s="2" t="s">
        <v>336</v>
      </c>
      <c r="C26" s="10"/>
      <c r="D26" s="10"/>
      <c r="E26" s="10"/>
      <c r="F26" s="10">
        <v>39728</v>
      </c>
      <c r="G26" s="10">
        <v>39706</v>
      </c>
      <c r="H26" s="1"/>
      <c r="I26" s="1">
        <v>39726</v>
      </c>
      <c r="J26" s="1"/>
      <c r="K26" s="1">
        <v>39718</v>
      </c>
      <c r="L26" s="1">
        <v>39750</v>
      </c>
      <c r="M26" s="1">
        <v>39731</v>
      </c>
      <c r="N26" s="1">
        <v>39730</v>
      </c>
      <c r="O26" s="1">
        <v>39727</v>
      </c>
      <c r="P26" s="1">
        <v>39733</v>
      </c>
      <c r="Q26" s="1">
        <v>39703</v>
      </c>
      <c r="R26" s="1">
        <v>39723</v>
      </c>
      <c r="S26" s="1"/>
      <c r="T26" s="1">
        <v>39700</v>
      </c>
      <c r="U26" s="1">
        <v>39753</v>
      </c>
      <c r="V26" s="1"/>
      <c r="W26" s="1"/>
      <c r="X26" s="1"/>
      <c r="Y26" s="1"/>
      <c r="Z26" s="1"/>
      <c r="AA26" s="1">
        <v>39724</v>
      </c>
      <c r="AB26" s="1">
        <v>39716</v>
      </c>
      <c r="AC26" s="1">
        <v>39720</v>
      </c>
      <c r="AD26" s="1">
        <v>39735</v>
      </c>
      <c r="AE26" s="1"/>
      <c r="AF26" s="1">
        <v>39711</v>
      </c>
      <c r="AG26">
        <f t="shared" si="0"/>
        <v>18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N26" s="9"/>
      <c r="BO26" s="1"/>
      <c r="BR26" s="9"/>
      <c r="BS26" s="1"/>
      <c r="BT26" s="1"/>
      <c r="CW26" s="4"/>
      <c r="CZ26" s="1"/>
    </row>
    <row r="27" spans="2:104" ht="12.75">
      <c r="B27" s="2" t="s">
        <v>382</v>
      </c>
      <c r="C27" s="10"/>
      <c r="D27" s="10"/>
      <c r="E27" s="10"/>
      <c r="F27" s="10"/>
      <c r="G27" s="10"/>
      <c r="H27" s="1"/>
      <c r="I27" s="1"/>
      <c r="J27" s="1"/>
      <c r="K27" s="1"/>
      <c r="L27" s="1"/>
      <c r="M27" s="1"/>
      <c r="N27" s="1"/>
      <c r="O27" s="1"/>
      <c r="P27" s="1"/>
      <c r="Q27" s="1">
        <v>39714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v>39718</v>
      </c>
      <c r="AD27" s="1"/>
      <c r="AE27" s="1"/>
      <c r="AF27" s="1"/>
      <c r="AG27">
        <f t="shared" si="0"/>
        <v>2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N27" s="9"/>
      <c r="BO27" s="1"/>
      <c r="BR27" s="9"/>
      <c r="BS27" s="1"/>
      <c r="BT27" s="1"/>
      <c r="CW27" s="4"/>
      <c r="CZ27" s="1"/>
    </row>
    <row r="28" spans="2:104" ht="12.75">
      <c r="B28" s="2" t="s">
        <v>352</v>
      </c>
      <c r="C28" s="10"/>
      <c r="D28" s="10"/>
      <c r="E28" s="10"/>
      <c r="F28" s="10"/>
      <c r="G28" s="10"/>
      <c r="H28" s="1">
        <v>39717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>
        <f t="shared" si="0"/>
        <v>1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N28" s="9"/>
      <c r="BO28" s="1"/>
      <c r="BR28" s="9"/>
      <c r="BS28" s="1"/>
      <c r="BT28" s="1"/>
      <c r="CW28" s="4"/>
      <c r="CZ28" s="1"/>
    </row>
    <row r="29" spans="2:104" ht="12.75">
      <c r="B29" s="2" t="s">
        <v>403</v>
      </c>
      <c r="C29" s="10">
        <v>39725</v>
      </c>
      <c r="D29" s="10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39722</v>
      </c>
      <c r="AB29" s="1">
        <v>39722</v>
      </c>
      <c r="AC29" s="1"/>
      <c r="AD29" s="1"/>
      <c r="AE29" s="1"/>
      <c r="AF29" s="1"/>
      <c r="AG29">
        <f t="shared" si="0"/>
        <v>3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N29" s="9"/>
      <c r="BO29" s="1"/>
      <c r="BR29" s="9"/>
      <c r="BS29" s="1"/>
      <c r="BT29" s="1"/>
      <c r="CW29" s="4"/>
      <c r="CZ29" s="1"/>
    </row>
    <row r="30" spans="2:104" ht="12.75">
      <c r="B30" s="2" t="s">
        <v>359</v>
      </c>
      <c r="C30" s="10">
        <v>39720</v>
      </c>
      <c r="D30" s="10"/>
      <c r="E30" s="10"/>
      <c r="F30" s="10"/>
      <c r="G30" s="10"/>
      <c r="H30" s="1"/>
      <c r="I30" s="1"/>
      <c r="J30" s="1"/>
      <c r="K30" s="1">
        <v>39716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>
        <f t="shared" si="0"/>
        <v>2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N30" s="9"/>
      <c r="BO30" s="1"/>
      <c r="BR30" s="9"/>
      <c r="BS30" s="1"/>
      <c r="BT30" s="1"/>
      <c r="CW30" s="4"/>
      <c r="CZ30" s="1"/>
    </row>
    <row r="31" spans="2:104" ht="12.75">
      <c r="B31" s="2" t="s">
        <v>396</v>
      </c>
      <c r="C31" s="10">
        <v>39706</v>
      </c>
      <c r="D31" s="10"/>
      <c r="E31" s="10"/>
      <c r="F31" s="10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v>39721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>
        <f t="shared" si="0"/>
        <v>2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N31" s="9"/>
      <c r="BO31" s="1"/>
      <c r="BR31" s="9"/>
      <c r="BS31" s="1"/>
      <c r="BT31" s="1"/>
      <c r="CW31" s="4"/>
      <c r="CZ31" s="1"/>
    </row>
    <row r="32" spans="2:104" ht="12.75">
      <c r="B32" s="2" t="s">
        <v>368</v>
      </c>
      <c r="C32" s="10"/>
      <c r="D32" s="10"/>
      <c r="E32" s="10"/>
      <c r="F32" s="10"/>
      <c r="G32" s="10"/>
      <c r="H32" s="1"/>
      <c r="I32" s="1"/>
      <c r="J32" s="1"/>
      <c r="K32" s="1"/>
      <c r="L32" s="1"/>
      <c r="M32" s="1">
        <v>39747</v>
      </c>
      <c r="N32" s="1">
        <v>39747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39713</v>
      </c>
      <c r="AC32" s="1">
        <v>39711</v>
      </c>
      <c r="AD32" s="1"/>
      <c r="AE32" s="1"/>
      <c r="AF32" s="1">
        <v>39715</v>
      </c>
      <c r="AG32">
        <f t="shared" si="0"/>
        <v>5</v>
      </c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N32" s="9"/>
      <c r="BO32" s="1"/>
      <c r="BR32" s="9"/>
      <c r="BS32" s="1"/>
      <c r="BT32" s="1"/>
      <c r="CW32" s="4"/>
      <c r="CZ32" s="1"/>
    </row>
    <row r="33" spans="2:104" ht="12.75">
      <c r="B33" s="2" t="s">
        <v>391</v>
      </c>
      <c r="C33" s="10"/>
      <c r="D33" s="10"/>
      <c r="E33" s="10"/>
      <c r="F33" s="10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v>39727</v>
      </c>
      <c r="T33" s="1"/>
      <c r="U33" s="1"/>
      <c r="V33" s="1"/>
      <c r="W33" s="1">
        <v>39733</v>
      </c>
      <c r="X33" s="1"/>
      <c r="Y33" s="1"/>
      <c r="Z33" s="1"/>
      <c r="AA33" s="1"/>
      <c r="AB33" s="1"/>
      <c r="AC33" s="1"/>
      <c r="AD33" s="1"/>
      <c r="AE33" s="1"/>
      <c r="AF33" s="1"/>
      <c r="AG33">
        <f t="shared" si="0"/>
        <v>2</v>
      </c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N33" s="9"/>
      <c r="BO33" s="1"/>
      <c r="BR33" s="9"/>
      <c r="BS33" s="1"/>
      <c r="BT33" s="1"/>
      <c r="CW33" s="4"/>
      <c r="CZ33" s="1"/>
    </row>
    <row r="34" spans="2:104" ht="12.75">
      <c r="B34" s="2" t="s">
        <v>389</v>
      </c>
      <c r="C34" s="10"/>
      <c r="D34" s="10"/>
      <c r="E34" s="10"/>
      <c r="F34" s="10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39740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>
        <f t="shared" si="0"/>
        <v>1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N34" s="9"/>
      <c r="BO34" s="1"/>
      <c r="BR34" s="9"/>
      <c r="BS34" s="1"/>
      <c r="BT34" s="1"/>
      <c r="CW34" s="4"/>
      <c r="CZ34" s="1"/>
    </row>
    <row r="35" spans="2:104" ht="12.75">
      <c r="B35" s="2" t="s">
        <v>379</v>
      </c>
      <c r="C35" s="10"/>
      <c r="D35" s="10"/>
      <c r="E35" s="10">
        <v>39708</v>
      </c>
      <c r="F35" s="10"/>
      <c r="G35" s="10"/>
      <c r="H35" s="1"/>
      <c r="I35" s="1"/>
      <c r="J35" s="1"/>
      <c r="K35" s="1"/>
      <c r="L35" s="1"/>
      <c r="M35" s="1"/>
      <c r="N35" s="1"/>
      <c r="O35" s="1"/>
      <c r="P35" s="1">
        <v>39737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>
        <f t="shared" si="0"/>
        <v>2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N35" s="9"/>
      <c r="BO35" s="1"/>
      <c r="BR35" s="9"/>
      <c r="BS35" s="1"/>
      <c r="BT35" s="1"/>
      <c r="CW35" s="4"/>
      <c r="CZ35" s="1"/>
    </row>
    <row r="36" spans="2:104" ht="12.75">
      <c r="B36" s="2" t="s">
        <v>408</v>
      </c>
      <c r="C36" s="10">
        <v>39721</v>
      </c>
      <c r="D36" s="10"/>
      <c r="E36" s="10"/>
      <c r="F36" s="10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>
        <v>39727</v>
      </c>
      <c r="AE36" s="1">
        <v>39728</v>
      </c>
      <c r="AF36" s="1"/>
      <c r="AG36">
        <f t="shared" si="0"/>
        <v>3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N36" s="9"/>
      <c r="BO36" s="1"/>
      <c r="BR36" s="9"/>
      <c r="BS36" s="1"/>
      <c r="BT36" s="1"/>
      <c r="CW36" s="4"/>
      <c r="CZ36" s="1"/>
    </row>
    <row r="37" spans="2:104" ht="12.75">
      <c r="B37" s="2" t="s">
        <v>345</v>
      </c>
      <c r="C37" s="10"/>
      <c r="D37" s="10"/>
      <c r="E37" s="10"/>
      <c r="F37" s="10">
        <v>39733</v>
      </c>
      <c r="G37" s="10">
        <v>39718</v>
      </c>
      <c r="H37" s="1">
        <v>39716</v>
      </c>
      <c r="I37" s="1">
        <v>39729</v>
      </c>
      <c r="J37" s="1">
        <v>39727</v>
      </c>
      <c r="K37" s="1">
        <v>39727</v>
      </c>
      <c r="L37" s="1">
        <v>39754</v>
      </c>
      <c r="M37" s="1">
        <v>39737</v>
      </c>
      <c r="N37" s="1">
        <v>39737</v>
      </c>
      <c r="O37" s="1">
        <v>39736</v>
      </c>
      <c r="P37" s="1">
        <v>39718</v>
      </c>
      <c r="Q37" s="1">
        <v>39696</v>
      </c>
      <c r="R37" s="1">
        <v>39732</v>
      </c>
      <c r="S37" s="1">
        <v>39717</v>
      </c>
      <c r="T37" s="1">
        <v>39712</v>
      </c>
      <c r="U37" s="1">
        <v>39728</v>
      </c>
      <c r="V37" s="1">
        <v>39727</v>
      </c>
      <c r="W37" s="1">
        <v>39744</v>
      </c>
      <c r="X37" s="1">
        <v>39725</v>
      </c>
      <c r="Y37" s="1"/>
      <c r="Z37" s="1"/>
      <c r="AA37" s="1"/>
      <c r="AB37" s="1"/>
      <c r="AC37" s="1"/>
      <c r="AD37" s="1">
        <v>39738</v>
      </c>
      <c r="AE37" s="1"/>
      <c r="AF37" s="1"/>
      <c r="AG37">
        <f t="shared" si="0"/>
        <v>20</v>
      </c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N37" s="9"/>
      <c r="BO37" s="1"/>
      <c r="BR37" s="9"/>
      <c r="BS37" s="1"/>
      <c r="BT37" s="1"/>
      <c r="CW37" s="4"/>
      <c r="CZ37" s="1"/>
    </row>
    <row r="38" spans="2:104" ht="12.75">
      <c r="B38" s="2" t="s">
        <v>351</v>
      </c>
      <c r="C38" s="10"/>
      <c r="D38" s="10">
        <v>39729</v>
      </c>
      <c r="E38" s="10">
        <v>39720</v>
      </c>
      <c r="F38" s="10"/>
      <c r="G38" s="10"/>
      <c r="H38" s="1">
        <v>39721</v>
      </c>
      <c r="I38" s="1">
        <v>39733</v>
      </c>
      <c r="J38" s="1">
        <v>39747</v>
      </c>
      <c r="K38" s="1">
        <v>39731</v>
      </c>
      <c r="L38" s="1">
        <v>39736</v>
      </c>
      <c r="M38" s="1">
        <v>39724</v>
      </c>
      <c r="N38" s="1">
        <v>39745</v>
      </c>
      <c r="O38" s="1">
        <v>39741</v>
      </c>
      <c r="P38" s="1"/>
      <c r="Q38" s="1"/>
      <c r="R38" s="1"/>
      <c r="S38" s="1"/>
      <c r="T38" s="1"/>
      <c r="U38" s="1">
        <v>39739</v>
      </c>
      <c r="V38" s="1">
        <v>39731</v>
      </c>
      <c r="W38" s="1"/>
      <c r="X38" s="1">
        <v>39730</v>
      </c>
      <c r="Y38" s="1"/>
      <c r="Z38" s="1">
        <v>39720</v>
      </c>
      <c r="AA38" s="1">
        <v>39738</v>
      </c>
      <c r="AB38" s="1"/>
      <c r="AC38" s="1">
        <v>39715</v>
      </c>
      <c r="AD38" s="1"/>
      <c r="AE38" s="1"/>
      <c r="AF38" s="1"/>
      <c r="AG38">
        <f t="shared" si="0"/>
        <v>16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N38" s="9"/>
      <c r="BO38" s="1"/>
      <c r="BR38" s="9"/>
      <c r="BS38" s="1"/>
      <c r="BT38" s="1"/>
      <c r="CW38" s="4"/>
      <c r="CZ38" s="1"/>
    </row>
    <row r="39" spans="2:104" ht="12.75">
      <c r="B39" s="2" t="s">
        <v>339</v>
      </c>
      <c r="C39" s="10">
        <v>39720</v>
      </c>
      <c r="D39" s="10">
        <v>39741</v>
      </c>
      <c r="E39" s="10">
        <v>39746</v>
      </c>
      <c r="F39" s="10">
        <v>39745</v>
      </c>
      <c r="G39" s="10">
        <v>39716</v>
      </c>
      <c r="H39" s="1">
        <v>39715</v>
      </c>
      <c r="I39" s="1">
        <v>39720</v>
      </c>
      <c r="J39" s="1">
        <v>39725</v>
      </c>
      <c r="K39" s="1">
        <v>39730</v>
      </c>
      <c r="L39" s="1">
        <v>39750</v>
      </c>
      <c r="M39" s="1">
        <v>39727</v>
      </c>
      <c r="N39" s="1">
        <v>39720</v>
      </c>
      <c r="O39" s="1">
        <v>39723</v>
      </c>
      <c r="P39" s="1">
        <v>39731</v>
      </c>
      <c r="Q39" s="1">
        <v>39716</v>
      </c>
      <c r="R39" s="1">
        <v>39735</v>
      </c>
      <c r="S39" s="1">
        <v>39734</v>
      </c>
      <c r="T39" s="1"/>
      <c r="U39" s="1"/>
      <c r="V39" s="1">
        <v>39717</v>
      </c>
      <c r="W39" s="1">
        <v>39719</v>
      </c>
      <c r="X39" s="1">
        <v>39734</v>
      </c>
      <c r="Y39" s="1"/>
      <c r="Z39" s="1"/>
      <c r="AA39" s="1"/>
      <c r="AB39" s="1"/>
      <c r="AC39" s="1"/>
      <c r="AD39" s="1"/>
      <c r="AE39" s="1">
        <v>39721</v>
      </c>
      <c r="AF39" s="1">
        <v>39716</v>
      </c>
      <c r="AG39">
        <f t="shared" si="0"/>
        <v>22</v>
      </c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N39" s="9"/>
      <c r="BO39" s="1"/>
      <c r="BR39" s="9"/>
      <c r="BS39" s="1"/>
      <c r="BT39" s="1"/>
      <c r="CW39" s="4"/>
      <c r="CZ39" s="1"/>
    </row>
    <row r="40" spans="2:104" ht="12.75">
      <c r="B40" s="2" t="s">
        <v>360</v>
      </c>
      <c r="C40" s="10"/>
      <c r="D40" s="10">
        <v>39732</v>
      </c>
      <c r="E40" s="10"/>
      <c r="F40" s="10"/>
      <c r="G40" s="10"/>
      <c r="H40" s="1"/>
      <c r="I40" s="1"/>
      <c r="J40" s="1">
        <v>39747</v>
      </c>
      <c r="K40" s="1">
        <v>39738</v>
      </c>
      <c r="L40" s="1"/>
      <c r="M40" s="1"/>
      <c r="N40" s="1"/>
      <c r="O40" s="1">
        <v>39725</v>
      </c>
      <c r="P40" s="1">
        <v>39738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>
        <f t="shared" si="0"/>
        <v>5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N40" s="9"/>
      <c r="BO40" s="1"/>
      <c r="BR40" s="9"/>
      <c r="BS40" s="1"/>
      <c r="BT40" s="1"/>
      <c r="CW40" s="4"/>
      <c r="CZ40" s="1"/>
    </row>
    <row r="41" spans="2:104" ht="12.75">
      <c r="B41" s="2" t="s">
        <v>365</v>
      </c>
      <c r="C41" s="10"/>
      <c r="D41" s="10">
        <v>39711</v>
      </c>
      <c r="E41" s="10"/>
      <c r="F41" s="10"/>
      <c r="G41" s="10"/>
      <c r="H41" s="1"/>
      <c r="I41" s="1"/>
      <c r="J41" s="1"/>
      <c r="K41" s="1"/>
      <c r="L41" s="1"/>
      <c r="M41" s="1"/>
      <c r="N41" s="1">
        <v>39726</v>
      </c>
      <c r="O41" s="1">
        <v>39726</v>
      </c>
      <c r="P41" s="1"/>
      <c r="Q41" s="1"/>
      <c r="R41" s="1">
        <v>39740</v>
      </c>
      <c r="S41" s="1">
        <v>39740</v>
      </c>
      <c r="T41" s="1"/>
      <c r="U41" s="1">
        <v>39743</v>
      </c>
      <c r="V41" s="1">
        <v>39737</v>
      </c>
      <c r="W41" s="1"/>
      <c r="X41" s="1">
        <v>39741</v>
      </c>
      <c r="Y41" s="1"/>
      <c r="Z41" s="1"/>
      <c r="AA41" s="1"/>
      <c r="AB41" s="1"/>
      <c r="AC41" s="1"/>
      <c r="AD41" s="1">
        <v>39726</v>
      </c>
      <c r="AE41" s="1"/>
      <c r="AF41" s="1"/>
      <c r="AG41">
        <f t="shared" si="0"/>
        <v>9</v>
      </c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N41" s="9"/>
      <c r="BO41" s="1"/>
      <c r="BR41" s="9"/>
      <c r="BS41" s="1"/>
      <c r="BT41" s="1"/>
      <c r="CW41" s="4"/>
      <c r="CZ41" s="1"/>
    </row>
    <row r="42" spans="2:104" ht="12.75">
      <c r="B42" s="2" t="s">
        <v>357</v>
      </c>
      <c r="C42" s="10"/>
      <c r="D42" s="10"/>
      <c r="E42" s="10"/>
      <c r="F42" s="10"/>
      <c r="G42" s="10"/>
      <c r="H42" s="1"/>
      <c r="I42" s="1"/>
      <c r="J42" s="1">
        <v>39718</v>
      </c>
      <c r="K42" s="1"/>
      <c r="L42" s="1"/>
      <c r="M42" s="1"/>
      <c r="N42" s="1"/>
      <c r="O42" s="1"/>
      <c r="P42" s="1"/>
      <c r="Q42" s="1"/>
      <c r="R42" s="1"/>
      <c r="S42" s="1">
        <v>39734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>
        <f t="shared" si="0"/>
        <v>2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N42" s="9"/>
      <c r="BO42" s="1"/>
      <c r="BR42" s="9"/>
      <c r="BS42" s="1"/>
      <c r="BT42" s="1"/>
      <c r="CW42" s="4"/>
      <c r="CZ42" s="1"/>
    </row>
    <row r="43" spans="2:104" ht="12.75">
      <c r="B43" s="2" t="s">
        <v>383</v>
      </c>
      <c r="C43" s="10"/>
      <c r="D43" s="10"/>
      <c r="E43" s="10"/>
      <c r="F43" s="10"/>
      <c r="G43" s="10"/>
      <c r="H43" s="1"/>
      <c r="I43" s="1"/>
      <c r="J43" s="1"/>
      <c r="K43" s="1"/>
      <c r="L43" s="1"/>
      <c r="M43" s="1"/>
      <c r="N43" s="1"/>
      <c r="O43" s="1"/>
      <c r="P43" s="1"/>
      <c r="Q43" s="1">
        <v>39715</v>
      </c>
      <c r="R43" s="1">
        <v>39734</v>
      </c>
      <c r="S43" s="1"/>
      <c r="T43" s="1"/>
      <c r="U43" s="1">
        <v>39735</v>
      </c>
      <c r="V43" s="1"/>
      <c r="W43" s="1">
        <v>39729</v>
      </c>
      <c r="X43" s="1"/>
      <c r="Y43" s="1"/>
      <c r="Z43" s="1"/>
      <c r="AA43" s="1"/>
      <c r="AB43" s="1"/>
      <c r="AC43" s="1"/>
      <c r="AD43" s="1"/>
      <c r="AE43" s="1">
        <v>39721</v>
      </c>
      <c r="AF43" s="1"/>
      <c r="AG43">
        <f t="shared" si="0"/>
        <v>5</v>
      </c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N43" s="9"/>
      <c r="BO43" s="1"/>
      <c r="BR43" s="9"/>
      <c r="BS43" s="1"/>
      <c r="BT43" s="1"/>
      <c r="CW43" s="4"/>
      <c r="CZ43" s="1"/>
    </row>
    <row r="44" spans="2:104" ht="12.75">
      <c r="B44" s="2" t="s">
        <v>346</v>
      </c>
      <c r="C44" s="10"/>
      <c r="D44" s="10"/>
      <c r="E44" s="10"/>
      <c r="F44" s="10">
        <v>39728</v>
      </c>
      <c r="G44" s="10">
        <v>39720</v>
      </c>
      <c r="H44" s="1"/>
      <c r="I44" s="1"/>
      <c r="J44" s="1">
        <v>39745</v>
      </c>
      <c r="K44" s="1">
        <v>39723</v>
      </c>
      <c r="L44" s="1">
        <v>39752</v>
      </c>
      <c r="M44" s="1">
        <v>39734</v>
      </c>
      <c r="N44" s="1">
        <v>39725</v>
      </c>
      <c r="O44" s="1">
        <v>39757</v>
      </c>
      <c r="P44" s="1">
        <v>39738</v>
      </c>
      <c r="Q44" s="1">
        <v>39715</v>
      </c>
      <c r="R44" s="1"/>
      <c r="S44" s="1">
        <v>39733</v>
      </c>
      <c r="T44" s="1">
        <v>39704</v>
      </c>
      <c r="U44" s="1">
        <v>39738</v>
      </c>
      <c r="V44" s="1">
        <v>39723</v>
      </c>
      <c r="W44" s="1">
        <v>39715</v>
      </c>
      <c r="X44" s="1">
        <v>39729</v>
      </c>
      <c r="Y44" s="1">
        <v>39740</v>
      </c>
      <c r="Z44" s="1">
        <v>39711</v>
      </c>
      <c r="AA44" s="1"/>
      <c r="AB44" s="1"/>
      <c r="AC44" s="1"/>
      <c r="AD44" s="1"/>
      <c r="AE44" s="1"/>
      <c r="AF44" s="1"/>
      <c r="AG44">
        <f t="shared" si="0"/>
        <v>18</v>
      </c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N44" s="9"/>
      <c r="BO44" s="1"/>
      <c r="BR44" s="9"/>
      <c r="BS44" s="1"/>
      <c r="BT44" s="1"/>
      <c r="CW44" s="4"/>
      <c r="CZ44" s="1"/>
    </row>
    <row r="45" spans="2:104" ht="12.75">
      <c r="B45" s="2" t="s">
        <v>401</v>
      </c>
      <c r="C45" s="10"/>
      <c r="D45" s="10"/>
      <c r="E45" s="10"/>
      <c r="F45" s="10"/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39745</v>
      </c>
      <c r="X45" s="1"/>
      <c r="Y45" s="1">
        <v>39733</v>
      </c>
      <c r="Z45" s="1">
        <v>39705</v>
      </c>
      <c r="AA45" s="1"/>
      <c r="AB45" s="1">
        <v>39731</v>
      </c>
      <c r="AC45" s="1">
        <v>39721</v>
      </c>
      <c r="AD45" s="1">
        <v>39707</v>
      </c>
      <c r="AE45" s="1">
        <v>39713</v>
      </c>
      <c r="AF45" s="1">
        <v>39704</v>
      </c>
      <c r="AG45">
        <f t="shared" si="0"/>
        <v>8</v>
      </c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N45" s="9"/>
      <c r="BO45" s="1"/>
      <c r="BR45" s="9"/>
      <c r="BS45" s="1"/>
      <c r="BT45" s="1"/>
      <c r="CW45" s="4"/>
      <c r="CZ45" s="1"/>
    </row>
    <row r="46" spans="2:104" ht="12.75">
      <c r="B46" s="2" t="s">
        <v>370</v>
      </c>
      <c r="C46" s="10"/>
      <c r="D46" s="10"/>
      <c r="E46" s="10"/>
      <c r="F46" s="10"/>
      <c r="G46" s="10"/>
      <c r="H46" s="1"/>
      <c r="I46" s="1"/>
      <c r="J46" s="1"/>
      <c r="K46" s="1"/>
      <c r="L46" s="1"/>
      <c r="M46" s="1"/>
      <c r="N46" s="1">
        <v>39725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>
        <v>39711</v>
      </c>
      <c r="AD46" s="1">
        <v>39729</v>
      </c>
      <c r="AE46" s="1"/>
      <c r="AF46" s="1"/>
      <c r="AG46">
        <f t="shared" si="0"/>
        <v>3</v>
      </c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N46" s="9"/>
      <c r="BO46" s="1"/>
      <c r="BR46" s="9"/>
      <c r="BS46" s="1"/>
      <c r="BT46" s="1"/>
      <c r="CW46" s="4"/>
      <c r="CZ46" s="1"/>
    </row>
    <row r="47" spans="2:104" ht="12.75">
      <c r="B47" s="2" t="s">
        <v>371</v>
      </c>
      <c r="C47" s="10"/>
      <c r="D47" s="10"/>
      <c r="E47" s="10"/>
      <c r="F47" s="10"/>
      <c r="G47" s="10"/>
      <c r="H47" s="1"/>
      <c r="I47" s="1"/>
      <c r="J47" s="1"/>
      <c r="K47" s="1"/>
      <c r="L47" s="1"/>
      <c r="M47" s="1">
        <v>39731</v>
      </c>
      <c r="N47" s="1">
        <v>39730</v>
      </c>
      <c r="O47" s="1"/>
      <c r="P47" s="1"/>
      <c r="Q47" s="1">
        <v>39719</v>
      </c>
      <c r="R47" s="1"/>
      <c r="S47" s="1"/>
      <c r="T47" s="1"/>
      <c r="U47" s="1"/>
      <c r="V47" s="1"/>
      <c r="W47" s="1"/>
      <c r="X47" s="1"/>
      <c r="Y47" s="1">
        <v>39727</v>
      </c>
      <c r="Z47" s="1"/>
      <c r="AA47" s="1"/>
      <c r="AB47" s="1"/>
      <c r="AC47" s="1"/>
      <c r="AD47" s="1"/>
      <c r="AE47" s="1"/>
      <c r="AF47" s="1"/>
      <c r="AG47">
        <f t="shared" si="0"/>
        <v>4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N47" s="9"/>
      <c r="BO47" s="1"/>
      <c r="BR47" s="9"/>
      <c r="BS47" s="1"/>
      <c r="BT47" s="1"/>
      <c r="CW47" s="4"/>
      <c r="CZ47" s="1"/>
    </row>
    <row r="48" spans="2:104" ht="12.75">
      <c r="B48" s="2" t="s">
        <v>390</v>
      </c>
      <c r="C48" s="10"/>
      <c r="D48" s="10"/>
      <c r="E48" s="10"/>
      <c r="F48" s="10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39719</v>
      </c>
      <c r="T48" s="1"/>
      <c r="U48" s="1"/>
      <c r="V48" s="1"/>
      <c r="W48" s="1">
        <v>39714</v>
      </c>
      <c r="X48" s="1"/>
      <c r="Y48" s="1"/>
      <c r="Z48" s="1"/>
      <c r="AA48" s="1">
        <v>39720</v>
      </c>
      <c r="AB48" s="1">
        <v>39720</v>
      </c>
      <c r="AC48" s="1"/>
      <c r="AD48" s="1"/>
      <c r="AE48" s="1"/>
      <c r="AF48" s="1">
        <v>39693</v>
      </c>
      <c r="AG48">
        <f t="shared" si="0"/>
        <v>5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N48" s="9"/>
      <c r="BO48" s="1"/>
      <c r="BR48" s="9"/>
      <c r="BS48" s="1"/>
      <c r="BT48" s="1"/>
      <c r="CW48" s="4"/>
      <c r="CZ48" s="1"/>
    </row>
    <row r="49" spans="2:104" ht="12.75">
      <c r="B49" s="2" t="s">
        <v>364</v>
      </c>
      <c r="C49" s="10"/>
      <c r="D49" s="10"/>
      <c r="E49" s="10"/>
      <c r="F49" s="10"/>
      <c r="G49" s="10"/>
      <c r="H49" s="1"/>
      <c r="I49" s="1"/>
      <c r="J49" s="1"/>
      <c r="K49" s="1"/>
      <c r="L49" s="1"/>
      <c r="M49" s="1">
        <v>39729</v>
      </c>
      <c r="N49" s="1"/>
      <c r="O49" s="1">
        <v>39741</v>
      </c>
      <c r="P49" s="1"/>
      <c r="Q49" s="1"/>
      <c r="R49" s="1"/>
      <c r="S49" s="1"/>
      <c r="T49" s="1"/>
      <c r="U49" s="1"/>
      <c r="V49" s="1"/>
      <c r="W49" s="1">
        <v>39728</v>
      </c>
      <c r="X49" s="1"/>
      <c r="Y49" s="1"/>
      <c r="Z49" s="1"/>
      <c r="AA49" s="1"/>
      <c r="AB49" s="1"/>
      <c r="AC49" s="1"/>
      <c r="AD49" s="1"/>
      <c r="AE49" s="1"/>
      <c r="AF49" s="1"/>
      <c r="AG49">
        <f t="shared" si="0"/>
        <v>3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N49" s="9"/>
      <c r="BO49" s="1"/>
      <c r="BR49" s="9"/>
      <c r="BS49" s="1"/>
      <c r="BT49" s="1"/>
      <c r="CW49" s="4"/>
      <c r="CZ49" s="1"/>
    </row>
    <row r="50" spans="2:104" ht="12.75">
      <c r="B50" s="2" t="s">
        <v>361</v>
      </c>
      <c r="C50" s="10"/>
      <c r="D50" s="10"/>
      <c r="E50" s="10"/>
      <c r="F50" s="10"/>
      <c r="G50" s="10"/>
      <c r="H50" s="1"/>
      <c r="I50" s="1"/>
      <c r="J50" s="1"/>
      <c r="K50" s="1">
        <v>39713</v>
      </c>
      <c r="L50" s="1">
        <v>39746</v>
      </c>
      <c r="M50" s="1"/>
      <c r="N50" s="1"/>
      <c r="O50" s="1"/>
      <c r="P50" s="1"/>
      <c r="Q50" s="1">
        <v>39712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>
        <v>39716</v>
      </c>
      <c r="AF50" s="1"/>
      <c r="AG50">
        <f t="shared" si="0"/>
        <v>4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N50" s="9"/>
      <c r="BO50" s="1"/>
      <c r="BR50" s="9"/>
      <c r="BS50" s="1"/>
      <c r="BT50" s="1"/>
      <c r="CW50" s="4"/>
      <c r="CZ50" s="1"/>
    </row>
    <row r="51" spans="2:104" ht="12.75">
      <c r="B51" s="2" t="s">
        <v>377</v>
      </c>
      <c r="C51" s="10">
        <v>39714</v>
      </c>
      <c r="D51" s="10"/>
      <c r="E51" s="10"/>
      <c r="F51" s="10"/>
      <c r="G51" s="10"/>
      <c r="H51" s="1"/>
      <c r="I51" s="1"/>
      <c r="J51" s="1"/>
      <c r="K51" s="1"/>
      <c r="L51" s="1"/>
      <c r="M51" s="1"/>
      <c r="N51" s="1"/>
      <c r="O51" s="1">
        <v>39743</v>
      </c>
      <c r="P51" s="1">
        <v>39730</v>
      </c>
      <c r="Q51" s="1">
        <v>39715</v>
      </c>
      <c r="R51" s="1">
        <v>39708</v>
      </c>
      <c r="S51" s="1"/>
      <c r="T51" s="1"/>
      <c r="U51" s="1"/>
      <c r="V51" s="1">
        <v>39720</v>
      </c>
      <c r="W51" s="1">
        <v>39714</v>
      </c>
      <c r="X51" s="1"/>
      <c r="Y51" s="1"/>
      <c r="Z51" s="1"/>
      <c r="AA51" s="1"/>
      <c r="AB51" s="1"/>
      <c r="AC51" s="1"/>
      <c r="AD51" s="1"/>
      <c r="AE51" s="1"/>
      <c r="AF51" s="1"/>
      <c r="AG51">
        <f t="shared" si="0"/>
        <v>7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N51" s="9"/>
      <c r="BO51" s="1"/>
      <c r="BR51" s="9"/>
      <c r="BS51" s="1"/>
      <c r="BT51" s="1"/>
      <c r="CW51" s="4"/>
      <c r="CZ51" s="1"/>
    </row>
    <row r="52" spans="2:104" ht="12.75">
      <c r="B52" s="2" t="s">
        <v>385</v>
      </c>
      <c r="C52" s="10"/>
      <c r="D52" s="10"/>
      <c r="E52" s="10"/>
      <c r="F52" s="10"/>
      <c r="G52" s="10"/>
      <c r="H52" s="1"/>
      <c r="I52" s="1"/>
      <c r="J52" s="1"/>
      <c r="K52" s="1"/>
      <c r="L52" s="1"/>
      <c r="M52" s="1"/>
      <c r="N52" s="1"/>
      <c r="O52" s="1"/>
      <c r="P52" s="1"/>
      <c r="Q52" s="1">
        <v>39710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>
        <f t="shared" si="0"/>
        <v>1</v>
      </c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N52" s="9"/>
      <c r="BO52" s="1"/>
      <c r="BR52" s="9"/>
      <c r="BS52" s="1"/>
      <c r="BT52" s="1"/>
      <c r="CW52" s="4"/>
      <c r="CZ52" s="1"/>
    </row>
    <row r="53" spans="2:104" ht="12.75">
      <c r="B53" s="2" t="s">
        <v>335</v>
      </c>
      <c r="C53" s="10">
        <v>39698</v>
      </c>
      <c r="D53" s="10">
        <v>39713</v>
      </c>
      <c r="E53" s="10">
        <v>39709</v>
      </c>
      <c r="F53" s="10">
        <v>39708</v>
      </c>
      <c r="G53" s="10">
        <v>39721</v>
      </c>
      <c r="H53" s="1"/>
      <c r="I53" s="1"/>
      <c r="J53" s="1"/>
      <c r="K53" s="1">
        <v>39716</v>
      </c>
      <c r="L53" s="1"/>
      <c r="M53" s="1">
        <v>39727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39725</v>
      </c>
      <c r="Y53" s="1">
        <v>39742</v>
      </c>
      <c r="Z53" s="1"/>
      <c r="AA53" s="1"/>
      <c r="AB53" s="1"/>
      <c r="AC53" s="1"/>
      <c r="AD53" s="1"/>
      <c r="AE53" s="1"/>
      <c r="AF53" s="1"/>
      <c r="AG53">
        <f t="shared" si="0"/>
        <v>9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N53" s="9"/>
      <c r="BO53" s="1"/>
      <c r="BR53" s="9"/>
      <c r="BS53" s="1"/>
      <c r="BT53" s="1"/>
      <c r="CW53" s="4"/>
      <c r="CZ53" s="1"/>
    </row>
    <row r="54" spans="2:104" ht="12.75">
      <c r="B54" s="2" t="s">
        <v>340</v>
      </c>
      <c r="C54" s="10"/>
      <c r="D54" s="10"/>
      <c r="E54" s="10"/>
      <c r="F54" s="10"/>
      <c r="G54" s="10">
        <v>39711</v>
      </c>
      <c r="H54" s="1"/>
      <c r="I54" s="1"/>
      <c r="J54" s="1"/>
      <c r="K54" s="1">
        <v>39720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>
        <f t="shared" si="0"/>
        <v>2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N54" s="9"/>
      <c r="BO54" s="1"/>
      <c r="BR54" s="9"/>
      <c r="BS54" s="1"/>
      <c r="BT54" s="1"/>
      <c r="CW54" s="4"/>
      <c r="CZ54" s="1"/>
    </row>
    <row r="55" spans="2:104" ht="12.75">
      <c r="B55" s="2" t="s">
        <v>380</v>
      </c>
      <c r="C55" s="10"/>
      <c r="D55" s="10"/>
      <c r="E55" s="10"/>
      <c r="F55" s="10"/>
      <c r="G55" s="10"/>
      <c r="H55" s="1"/>
      <c r="I55" s="1"/>
      <c r="J55" s="1"/>
      <c r="K55" s="1"/>
      <c r="L55" s="1"/>
      <c r="M55" s="1"/>
      <c r="N55" s="1"/>
      <c r="O55" s="1"/>
      <c r="P55" s="1">
        <v>39746</v>
      </c>
      <c r="Q55" s="1">
        <v>39702</v>
      </c>
      <c r="R55" s="1"/>
      <c r="S55" s="1"/>
      <c r="T55" s="1"/>
      <c r="U55" s="1"/>
      <c r="V55" s="1"/>
      <c r="W55" s="1">
        <v>39733</v>
      </c>
      <c r="X55" s="1"/>
      <c r="Y55" s="1"/>
      <c r="Z55" s="1"/>
      <c r="AA55" s="1"/>
      <c r="AB55" s="1"/>
      <c r="AC55" s="1"/>
      <c r="AD55" s="1"/>
      <c r="AE55" s="1"/>
      <c r="AF55" s="1"/>
      <c r="AG55">
        <f t="shared" si="0"/>
        <v>3</v>
      </c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N55" s="9"/>
      <c r="BO55" s="1"/>
      <c r="BR55" s="9"/>
      <c r="BS55" s="1"/>
      <c r="BT55" s="1"/>
      <c r="CW55" s="4"/>
      <c r="CZ55" s="1"/>
    </row>
    <row r="56" spans="2:104" ht="12.75">
      <c r="B56" s="2" t="s">
        <v>394</v>
      </c>
      <c r="C56" s="10"/>
      <c r="D56" s="10"/>
      <c r="E56" s="10"/>
      <c r="F56" s="10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>
        <v>39715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>
        <f t="shared" si="0"/>
        <v>1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N56" s="9"/>
      <c r="BO56" s="1"/>
      <c r="BR56" s="9"/>
      <c r="BS56" s="1"/>
      <c r="BT56" s="1"/>
      <c r="CW56" s="4"/>
      <c r="CZ56" s="1"/>
    </row>
    <row r="57" spans="2:104" ht="12.75">
      <c r="B57" s="2" t="s">
        <v>355</v>
      </c>
      <c r="C57" s="10"/>
      <c r="D57" s="10"/>
      <c r="E57" s="10"/>
      <c r="F57" s="10"/>
      <c r="G57" s="10"/>
      <c r="H57" s="1"/>
      <c r="I57" s="1">
        <v>39722</v>
      </c>
      <c r="J57" s="1"/>
      <c r="K57" s="1"/>
      <c r="L57" s="1"/>
      <c r="M57" s="1">
        <v>39731</v>
      </c>
      <c r="N57" s="1"/>
      <c r="O57" s="1">
        <v>39743</v>
      </c>
      <c r="P57" s="1">
        <v>39728</v>
      </c>
      <c r="Q57" s="1"/>
      <c r="R57" s="1">
        <v>39725</v>
      </c>
      <c r="S57" s="1">
        <v>39725</v>
      </c>
      <c r="T57" s="1">
        <v>39712</v>
      </c>
      <c r="U57" s="1">
        <v>39730</v>
      </c>
      <c r="V57" s="1">
        <v>39727</v>
      </c>
      <c r="W57" s="1"/>
      <c r="X57" s="1">
        <v>39723</v>
      </c>
      <c r="Y57" s="1"/>
      <c r="Z57" s="1"/>
      <c r="AA57" s="1">
        <v>39721</v>
      </c>
      <c r="AB57" s="1">
        <v>39739</v>
      </c>
      <c r="AC57" s="1"/>
      <c r="AD57" s="1">
        <v>39734</v>
      </c>
      <c r="AE57" s="1"/>
      <c r="AF57" s="1"/>
      <c r="AG57">
        <f t="shared" si="0"/>
        <v>13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N57" s="9"/>
      <c r="BO57" s="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W57" s="4"/>
      <c r="CX57" s="1"/>
      <c r="CZ57" s="1"/>
    </row>
    <row r="58" spans="2:104" ht="12.75">
      <c r="B58" s="2" t="s">
        <v>366</v>
      </c>
      <c r="C58" s="10"/>
      <c r="D58" s="10"/>
      <c r="E58" s="10"/>
      <c r="F58" s="10"/>
      <c r="G58" s="10"/>
      <c r="H58" s="1"/>
      <c r="I58" s="1"/>
      <c r="J58" s="1"/>
      <c r="K58" s="1"/>
      <c r="L58" s="1"/>
      <c r="M58" s="1">
        <v>39736</v>
      </c>
      <c r="N58" s="1"/>
      <c r="O58" s="1"/>
      <c r="P58" s="1"/>
      <c r="Q58" s="1"/>
      <c r="R58" s="1"/>
      <c r="S58" s="1">
        <v>39733</v>
      </c>
      <c r="T58" s="1"/>
      <c r="U58" s="1"/>
      <c r="V58" s="1"/>
      <c r="W58" s="1">
        <v>39733</v>
      </c>
      <c r="X58" s="1"/>
      <c r="Y58" s="1"/>
      <c r="Z58" s="1"/>
      <c r="AA58" s="1"/>
      <c r="AB58" s="1"/>
      <c r="AC58" s="1"/>
      <c r="AD58" s="1"/>
      <c r="AE58" s="1"/>
      <c r="AF58" s="1"/>
      <c r="AG58">
        <f t="shared" si="0"/>
        <v>3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N58" s="9"/>
      <c r="BO58" s="1"/>
      <c r="BR58" s="9"/>
      <c r="BS58" s="1"/>
      <c r="BT58" s="1"/>
      <c r="CW58" s="4"/>
      <c r="CZ58" s="1"/>
    </row>
    <row r="59" spans="2:104" ht="12.75">
      <c r="B59" s="2" t="s">
        <v>386</v>
      </c>
      <c r="C59" s="10"/>
      <c r="D59" s="10"/>
      <c r="E59" s="10"/>
      <c r="F59" s="10"/>
      <c r="G59" s="10"/>
      <c r="H59" s="1"/>
      <c r="I59" s="1"/>
      <c r="J59" s="1"/>
      <c r="K59" s="1"/>
      <c r="L59" s="1"/>
      <c r="M59" s="1"/>
      <c r="N59" s="1"/>
      <c r="O59" s="1"/>
      <c r="P59" s="1"/>
      <c r="Q59" s="1">
        <v>39715</v>
      </c>
      <c r="R59" s="1"/>
      <c r="S59" s="1"/>
      <c r="T59" s="1"/>
      <c r="U59" s="1"/>
      <c r="V59" s="1"/>
      <c r="W59" s="1"/>
      <c r="X59" s="1">
        <v>39736</v>
      </c>
      <c r="Y59" s="1"/>
      <c r="Z59" s="1"/>
      <c r="AA59" s="1"/>
      <c r="AB59" s="1"/>
      <c r="AC59" s="1"/>
      <c r="AD59" s="1"/>
      <c r="AE59" s="1"/>
      <c r="AF59" s="1"/>
      <c r="AG59">
        <f t="shared" si="0"/>
        <v>2</v>
      </c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N59" s="9"/>
      <c r="BO59" s="1"/>
      <c r="BR59" s="9"/>
      <c r="BS59" s="1"/>
      <c r="BT59" s="1"/>
      <c r="CW59" s="4"/>
      <c r="CZ59" s="1"/>
    </row>
    <row r="60" spans="2:104" ht="12.75">
      <c r="B60" s="2" t="s">
        <v>342</v>
      </c>
      <c r="C60" s="10"/>
      <c r="D60" s="10"/>
      <c r="E60" s="10"/>
      <c r="F60" s="10"/>
      <c r="G60" s="10">
        <v>39713</v>
      </c>
      <c r="H60" s="1">
        <v>39713</v>
      </c>
      <c r="I60" s="1">
        <v>39712</v>
      </c>
      <c r="J60" s="1"/>
      <c r="K60" s="1"/>
      <c r="L60" s="1"/>
      <c r="M60" s="1">
        <v>39742</v>
      </c>
      <c r="N60" s="1"/>
      <c r="O60" s="1">
        <v>39716</v>
      </c>
      <c r="P60" s="1">
        <v>39731</v>
      </c>
      <c r="Q60" s="1">
        <v>39695</v>
      </c>
      <c r="R60" s="1"/>
      <c r="S60" s="1"/>
      <c r="T60" s="1">
        <v>39694</v>
      </c>
      <c r="U60" s="1">
        <v>39738</v>
      </c>
      <c r="V60" s="1"/>
      <c r="W60" s="1"/>
      <c r="X60" s="1"/>
      <c r="Y60" s="1">
        <v>39734</v>
      </c>
      <c r="Z60" s="1"/>
      <c r="AA60" s="1"/>
      <c r="AB60" s="1"/>
      <c r="AC60" s="1"/>
      <c r="AD60" s="1"/>
      <c r="AE60" s="1"/>
      <c r="AF60" s="1">
        <v>39708</v>
      </c>
      <c r="AG60">
        <f t="shared" si="0"/>
        <v>11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N60" s="9"/>
      <c r="BO60" s="1"/>
      <c r="BR60" s="9"/>
      <c r="BS60" s="1"/>
      <c r="BT60" s="1"/>
      <c r="CW60" s="4"/>
      <c r="CZ60" s="1"/>
    </row>
    <row r="61" spans="2:104" ht="12.75">
      <c r="B61" s="2" t="s">
        <v>406</v>
      </c>
      <c r="C61" s="10">
        <v>39720</v>
      </c>
      <c r="D61" s="10"/>
      <c r="E61" s="10"/>
      <c r="F61" s="10"/>
      <c r="G61" s="1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>
        <v>39722</v>
      </c>
      <c r="AD61" s="1"/>
      <c r="AE61" s="1"/>
      <c r="AF61" s="1"/>
      <c r="AG61">
        <f t="shared" si="0"/>
        <v>2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N61" s="9"/>
      <c r="BO61" s="1"/>
      <c r="BR61" s="9"/>
      <c r="BS61" s="1"/>
      <c r="BT61" s="1"/>
      <c r="CW61" s="4"/>
      <c r="CZ61" s="1"/>
    </row>
    <row r="62" spans="2:104" ht="12.75">
      <c r="B62" s="2" t="s">
        <v>397</v>
      </c>
      <c r="C62" s="10"/>
      <c r="D62" s="10"/>
      <c r="E62" s="10"/>
      <c r="F62" s="10"/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>
        <v>39728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>
        <f t="shared" si="0"/>
        <v>1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N62" s="9"/>
      <c r="BO62" s="1"/>
      <c r="BR62" s="9"/>
      <c r="BS62" s="1"/>
      <c r="BT62" s="1"/>
      <c r="CW62" s="4"/>
      <c r="CZ62" s="1"/>
    </row>
    <row r="63" spans="2:104" ht="12.75">
      <c r="B63" s="2" t="s">
        <v>367</v>
      </c>
      <c r="C63" s="10"/>
      <c r="D63" s="10"/>
      <c r="E63" s="10"/>
      <c r="F63" s="10"/>
      <c r="G63" s="10"/>
      <c r="H63" s="1"/>
      <c r="I63" s="1"/>
      <c r="J63" s="1"/>
      <c r="K63" s="1"/>
      <c r="L63" s="1"/>
      <c r="M63" s="1">
        <v>39738</v>
      </c>
      <c r="N63" s="1"/>
      <c r="O63" s="1"/>
      <c r="P63" s="1"/>
      <c r="Q63" s="1"/>
      <c r="R63" s="1">
        <v>39744</v>
      </c>
      <c r="S63" s="1"/>
      <c r="T63" s="1"/>
      <c r="U63" s="1"/>
      <c r="V63" s="1"/>
      <c r="W63" s="1">
        <v>39716</v>
      </c>
      <c r="X63" s="1"/>
      <c r="Y63" s="1"/>
      <c r="Z63" s="1"/>
      <c r="AA63" s="1"/>
      <c r="AB63" s="1"/>
      <c r="AC63" s="1"/>
      <c r="AD63" s="1"/>
      <c r="AE63" s="1"/>
      <c r="AF63" s="1"/>
      <c r="AG63">
        <f t="shared" si="0"/>
        <v>3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N63" s="9"/>
      <c r="BO63" s="1"/>
      <c r="BR63" s="9"/>
      <c r="BS63" s="1"/>
      <c r="BT63" s="1"/>
      <c r="CW63" s="4"/>
      <c r="CZ63" s="1"/>
    </row>
    <row r="64" spans="2:104" ht="12.75">
      <c r="B64" s="2" t="s">
        <v>374</v>
      </c>
      <c r="C64" s="10">
        <v>39723</v>
      </c>
      <c r="D64" s="10"/>
      <c r="E64" s="10"/>
      <c r="F64" s="10"/>
      <c r="G64" s="10"/>
      <c r="H64" s="1"/>
      <c r="I64" s="1"/>
      <c r="J64" s="1"/>
      <c r="K64" s="1"/>
      <c r="L64" s="1"/>
      <c r="M64" s="1"/>
      <c r="N64" s="1"/>
      <c r="O64" s="1">
        <v>39722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>
        <f aca="true" t="shared" si="1" ref="AG64:AG88">COUNTIF(C64:AF64,"&gt;0")</f>
        <v>2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N64" s="9"/>
      <c r="BO64" s="1"/>
      <c r="BR64" s="9"/>
      <c r="BS64" s="1"/>
      <c r="BT64" s="1"/>
      <c r="CW64" s="4"/>
      <c r="CZ64" s="1"/>
    </row>
    <row r="65" spans="2:104" ht="12.75">
      <c r="B65" s="2" t="s">
        <v>387</v>
      </c>
      <c r="C65" s="10"/>
      <c r="D65" s="10"/>
      <c r="E65" s="10"/>
      <c r="F65" s="10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39729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>
        <f t="shared" si="1"/>
        <v>1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N65" s="9"/>
      <c r="BO65" s="1"/>
      <c r="BR65" s="9"/>
      <c r="BS65" s="1"/>
      <c r="BT65" s="1"/>
      <c r="CW65" s="4"/>
      <c r="CZ65" s="1"/>
    </row>
    <row r="66" spans="2:104" ht="12.75">
      <c r="B66" s="2" t="s">
        <v>393</v>
      </c>
      <c r="C66" s="10"/>
      <c r="D66" s="10"/>
      <c r="E66" s="10"/>
      <c r="F66" s="10">
        <v>39722</v>
      </c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39738</v>
      </c>
      <c r="T66" s="1"/>
      <c r="U66" s="1">
        <v>39757</v>
      </c>
      <c r="V66" s="1">
        <v>39731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>
        <f t="shared" si="1"/>
        <v>4</v>
      </c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N66" s="9"/>
      <c r="BO66" s="1"/>
      <c r="BR66" s="9"/>
      <c r="BS66" s="1"/>
      <c r="BT66" s="1"/>
      <c r="CW66" s="4"/>
      <c r="CZ66" s="1"/>
    </row>
    <row r="67" spans="2:104" ht="12.75">
      <c r="B67" s="2" t="s">
        <v>373</v>
      </c>
      <c r="C67" s="10"/>
      <c r="D67" s="10"/>
      <c r="E67" s="10"/>
      <c r="F67" s="10">
        <v>39736</v>
      </c>
      <c r="G67" s="10"/>
      <c r="H67" s="1"/>
      <c r="I67" s="1"/>
      <c r="J67" s="1"/>
      <c r="K67" s="1"/>
      <c r="L67" s="1"/>
      <c r="M67" s="1"/>
      <c r="N67" s="1"/>
      <c r="O67" s="1">
        <v>39720</v>
      </c>
      <c r="P67" s="1"/>
      <c r="Q67" s="1"/>
      <c r="R67" s="1">
        <v>39715</v>
      </c>
      <c r="S67" s="1"/>
      <c r="T67" s="1">
        <v>39720</v>
      </c>
      <c r="U67" s="1"/>
      <c r="V67" s="1">
        <v>39718</v>
      </c>
      <c r="W67" s="1"/>
      <c r="X67" s="1">
        <v>39744</v>
      </c>
      <c r="Y67" s="1">
        <v>39742</v>
      </c>
      <c r="Z67" s="1"/>
      <c r="AA67" s="1">
        <v>39731</v>
      </c>
      <c r="AB67" s="1"/>
      <c r="AC67" s="1"/>
      <c r="AD67" s="1"/>
      <c r="AE67" s="1"/>
      <c r="AF67" s="1"/>
      <c r="AG67">
        <f t="shared" si="1"/>
        <v>8</v>
      </c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N67" s="9"/>
      <c r="BO67" s="1"/>
      <c r="BR67" s="9"/>
      <c r="BS67" s="1"/>
      <c r="BT67" s="1"/>
      <c r="CW67" s="4"/>
      <c r="CZ67" s="1"/>
    </row>
    <row r="68" spans="2:104" ht="12.75">
      <c r="B68" s="2" t="s">
        <v>338</v>
      </c>
      <c r="C68" s="10">
        <v>39712</v>
      </c>
      <c r="D68" s="10">
        <v>39720</v>
      </c>
      <c r="E68" s="10">
        <v>39730</v>
      </c>
      <c r="F68" s="10">
        <v>39728</v>
      </c>
      <c r="G68" s="10">
        <v>39715</v>
      </c>
      <c r="H68" s="1">
        <v>39720</v>
      </c>
      <c r="I68" s="1">
        <v>39718</v>
      </c>
      <c r="J68" s="1">
        <v>39740</v>
      </c>
      <c r="K68" s="1">
        <v>39724</v>
      </c>
      <c r="L68" s="1"/>
      <c r="M68" s="1">
        <v>39720</v>
      </c>
      <c r="N68" s="1">
        <v>39746</v>
      </c>
      <c r="O68" s="1">
        <v>39733</v>
      </c>
      <c r="P68" s="1">
        <v>39725</v>
      </c>
      <c r="Q68" s="1">
        <v>39702</v>
      </c>
      <c r="R68" s="1">
        <v>39741</v>
      </c>
      <c r="S68" s="1">
        <v>39728</v>
      </c>
      <c r="T68" s="1">
        <v>39719</v>
      </c>
      <c r="U68" s="1">
        <v>39740</v>
      </c>
      <c r="V68" s="1">
        <v>39730</v>
      </c>
      <c r="W68" s="1">
        <v>39735</v>
      </c>
      <c r="X68" s="1">
        <v>39721</v>
      </c>
      <c r="Y68" s="1">
        <v>39740</v>
      </c>
      <c r="Z68" s="1"/>
      <c r="AA68" s="1">
        <v>39726</v>
      </c>
      <c r="AB68" s="1">
        <v>39725</v>
      </c>
      <c r="AC68" s="1">
        <v>39714</v>
      </c>
      <c r="AD68" s="1"/>
      <c r="AE68" s="1">
        <v>39728</v>
      </c>
      <c r="AF68" s="1">
        <v>39711</v>
      </c>
      <c r="AG68">
        <f t="shared" si="1"/>
        <v>27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N68" s="9"/>
      <c r="BO68" s="1"/>
      <c r="BR68" s="9"/>
      <c r="BS68" s="1"/>
      <c r="BT68" s="1"/>
      <c r="CW68" s="4"/>
      <c r="CZ68" s="1"/>
    </row>
    <row r="69" spans="2:104" ht="12.75">
      <c r="B69" s="2" t="s">
        <v>372</v>
      </c>
      <c r="C69" s="10"/>
      <c r="D69" s="10"/>
      <c r="E69" s="10"/>
      <c r="F69" s="10"/>
      <c r="G69" s="10"/>
      <c r="H69" s="1"/>
      <c r="I69" s="1"/>
      <c r="J69" s="1"/>
      <c r="K69" s="1"/>
      <c r="L69" s="1"/>
      <c r="M69" s="1"/>
      <c r="N69" s="1">
        <v>39740</v>
      </c>
      <c r="O69" s="1"/>
      <c r="P69" s="1">
        <v>39739</v>
      </c>
      <c r="Q69" s="1"/>
      <c r="R69" s="1">
        <v>39736</v>
      </c>
      <c r="S69" s="1"/>
      <c r="T69" s="1"/>
      <c r="U69" s="1">
        <v>39730</v>
      </c>
      <c r="V69" s="1">
        <v>39723</v>
      </c>
      <c r="W69" s="1"/>
      <c r="X69" s="1"/>
      <c r="Y69" s="1">
        <v>39731</v>
      </c>
      <c r="Z69" s="1"/>
      <c r="AA69" s="1"/>
      <c r="AB69" s="1"/>
      <c r="AC69" s="1"/>
      <c r="AD69" s="1"/>
      <c r="AE69" s="1"/>
      <c r="AF69" s="1"/>
      <c r="AG69">
        <f t="shared" si="1"/>
        <v>6</v>
      </c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N69" s="9"/>
      <c r="BO69" s="1"/>
      <c r="BR69" s="9"/>
      <c r="BS69" s="1"/>
      <c r="BT69" s="1"/>
      <c r="CW69" s="4"/>
      <c r="CZ69" s="1"/>
    </row>
    <row r="70" spans="2:104" ht="12.75">
      <c r="B70" s="2" t="s">
        <v>343</v>
      </c>
      <c r="C70" s="10">
        <v>39702</v>
      </c>
      <c r="D70" s="10"/>
      <c r="E70" s="10"/>
      <c r="F70" s="10"/>
      <c r="G70" s="10">
        <v>39725</v>
      </c>
      <c r="H70" s="1"/>
      <c r="I70" s="1"/>
      <c r="J70" s="1"/>
      <c r="K70" s="1"/>
      <c r="L70" s="1"/>
      <c r="M70" s="1">
        <v>39755</v>
      </c>
      <c r="N70" s="1">
        <v>39745</v>
      </c>
      <c r="O70" s="1">
        <v>39757</v>
      </c>
      <c r="P70" s="1">
        <v>39736</v>
      </c>
      <c r="Q70" s="1">
        <v>39712</v>
      </c>
      <c r="R70" s="1">
        <v>39725</v>
      </c>
      <c r="S70" s="1">
        <v>39736</v>
      </c>
      <c r="T70" s="1">
        <v>39693</v>
      </c>
      <c r="U70" s="1"/>
      <c r="V70" s="1">
        <v>39727</v>
      </c>
      <c r="W70" s="1">
        <v>39716</v>
      </c>
      <c r="X70" s="1"/>
      <c r="Y70" s="1"/>
      <c r="Z70" s="1"/>
      <c r="AA70" s="1"/>
      <c r="AB70" s="1"/>
      <c r="AC70" s="1"/>
      <c r="AD70" s="1">
        <v>39738</v>
      </c>
      <c r="AE70" s="1"/>
      <c r="AF70" s="1"/>
      <c r="AG70">
        <f t="shared" si="1"/>
        <v>13</v>
      </c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N70" s="9"/>
      <c r="BO70" s="1"/>
      <c r="BR70" s="9"/>
      <c r="BS70" s="1"/>
      <c r="BT70" s="1"/>
      <c r="CW70" s="4"/>
      <c r="CZ70" s="1"/>
    </row>
    <row r="71" spans="2:104" ht="12.75">
      <c r="B71" s="2" t="s">
        <v>376</v>
      </c>
      <c r="C71" s="10"/>
      <c r="D71" s="10"/>
      <c r="E71" s="10"/>
      <c r="F71" s="10"/>
      <c r="G71" s="10"/>
      <c r="H71" s="1"/>
      <c r="I71" s="1"/>
      <c r="J71" s="1"/>
      <c r="K71" s="1"/>
      <c r="L71" s="1"/>
      <c r="M71" s="1"/>
      <c r="N71" s="1"/>
      <c r="O71" s="1">
        <v>39734</v>
      </c>
      <c r="P71" s="1">
        <v>39731</v>
      </c>
      <c r="Q71" s="1"/>
      <c r="R71" s="1">
        <v>39750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>
        <f t="shared" si="1"/>
        <v>3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N71" s="9"/>
      <c r="BO71" s="1"/>
      <c r="BR71" s="9"/>
      <c r="BS71" s="1"/>
      <c r="BT71" s="1"/>
      <c r="CW71" s="4"/>
      <c r="CZ71" s="1"/>
    </row>
    <row r="72" spans="2:104" ht="12.75">
      <c r="B72" s="2" t="s">
        <v>388</v>
      </c>
      <c r="C72" s="10"/>
      <c r="D72" s="10"/>
      <c r="E72" s="10"/>
      <c r="F72" s="10"/>
      <c r="G72" s="10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39737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>
        <f t="shared" si="1"/>
        <v>1</v>
      </c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N72" s="9"/>
      <c r="BO72" s="1"/>
      <c r="BR72" s="9"/>
      <c r="BS72" s="1"/>
      <c r="BT72" s="1"/>
      <c r="CW72" s="4"/>
      <c r="CZ72" s="1"/>
    </row>
    <row r="73" spans="2:104" ht="12.75">
      <c r="B73" s="2" t="s">
        <v>409</v>
      </c>
      <c r="C73" s="10"/>
      <c r="D73" s="10"/>
      <c r="E73" s="10"/>
      <c r="F73" s="10"/>
      <c r="G73" s="1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>
        <v>39730</v>
      </c>
      <c r="AF73" s="1"/>
      <c r="AG73">
        <f t="shared" si="1"/>
        <v>1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N73" s="9"/>
      <c r="BO73" s="1"/>
      <c r="BR73" s="9"/>
      <c r="BS73" s="1"/>
      <c r="BT73" s="1"/>
      <c r="CW73" s="4"/>
      <c r="CZ73" s="1"/>
    </row>
    <row r="74" spans="2:104" ht="12.75">
      <c r="B74" s="2" t="s">
        <v>354</v>
      </c>
      <c r="C74" s="10"/>
      <c r="D74" s="10">
        <v>39726</v>
      </c>
      <c r="E74" s="10">
        <v>39718</v>
      </c>
      <c r="F74" s="10"/>
      <c r="G74" s="10"/>
      <c r="H74" s="1">
        <v>39736</v>
      </c>
      <c r="I74" s="1"/>
      <c r="J74" s="1"/>
      <c r="K74" s="1"/>
      <c r="L74" s="1"/>
      <c r="M74" s="1">
        <v>39729</v>
      </c>
      <c r="N74" s="1">
        <v>39747</v>
      </c>
      <c r="O74" s="1">
        <v>39720</v>
      </c>
      <c r="P74" s="1"/>
      <c r="Q74" s="1">
        <v>39717</v>
      </c>
      <c r="R74" s="1"/>
      <c r="S74" s="1">
        <v>39734</v>
      </c>
      <c r="T74" s="1">
        <v>39700</v>
      </c>
      <c r="U74" s="1"/>
      <c r="V74" s="1"/>
      <c r="W74" s="1">
        <v>39709</v>
      </c>
      <c r="X74" s="1"/>
      <c r="Y74" s="1"/>
      <c r="Z74" s="1"/>
      <c r="AA74" s="1"/>
      <c r="AB74" s="1">
        <v>39725</v>
      </c>
      <c r="AC74" s="1"/>
      <c r="AD74" s="1"/>
      <c r="AE74" s="1"/>
      <c r="AF74" s="1">
        <v>39712</v>
      </c>
      <c r="AG74">
        <f t="shared" si="1"/>
        <v>12</v>
      </c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N74" s="9"/>
      <c r="BO74" s="1"/>
      <c r="BR74" s="9"/>
      <c r="BS74" s="1"/>
      <c r="BT74" s="1"/>
      <c r="CW74" s="4"/>
      <c r="CZ74" s="1"/>
    </row>
    <row r="75" spans="2:104" ht="12.75">
      <c r="B75" s="2" t="s">
        <v>384</v>
      </c>
      <c r="C75" s="10"/>
      <c r="D75" s="10"/>
      <c r="E75" s="10"/>
      <c r="F75" s="10"/>
      <c r="G75" s="10"/>
      <c r="H75" s="1"/>
      <c r="I75" s="1"/>
      <c r="J75" s="1"/>
      <c r="K75" s="1"/>
      <c r="L75" s="1"/>
      <c r="M75" s="1"/>
      <c r="N75" s="1"/>
      <c r="O75" s="1"/>
      <c r="P75" s="1"/>
      <c r="Q75" s="1">
        <v>39712</v>
      </c>
      <c r="R75" s="1">
        <v>39725</v>
      </c>
      <c r="S75" s="1"/>
      <c r="T75" s="1"/>
      <c r="U75" s="1"/>
      <c r="V75" s="1"/>
      <c r="W75" s="1"/>
      <c r="X75" s="1"/>
      <c r="Y75" s="1">
        <v>39735</v>
      </c>
      <c r="Z75" s="1">
        <v>39701</v>
      </c>
      <c r="AA75" s="1"/>
      <c r="AB75" s="1">
        <v>39700</v>
      </c>
      <c r="AC75" s="1">
        <v>39716</v>
      </c>
      <c r="AD75" s="1"/>
      <c r="AE75" s="1"/>
      <c r="AF75" s="1"/>
      <c r="AG75">
        <f t="shared" si="1"/>
        <v>6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N75" s="9"/>
      <c r="BO75" s="1"/>
      <c r="BR75" s="9"/>
      <c r="BS75" s="1"/>
      <c r="BT75" s="1"/>
      <c r="CW75" s="4"/>
      <c r="CZ75" s="1"/>
    </row>
    <row r="76" spans="2:104" ht="12.75">
      <c r="B76" s="2" t="s">
        <v>392</v>
      </c>
      <c r="C76" s="10">
        <v>39709</v>
      </c>
      <c r="D76" s="10"/>
      <c r="E76" s="10"/>
      <c r="F76" s="10"/>
      <c r="G76" s="10"/>
      <c r="H76" s="1"/>
      <c r="I76" s="1"/>
      <c r="J76" s="1"/>
      <c r="K76" s="1"/>
      <c r="L76" s="1"/>
      <c r="M76" s="1"/>
      <c r="N76" s="1"/>
      <c r="O76" s="1"/>
      <c r="P76" s="1">
        <v>39749</v>
      </c>
      <c r="Q76" s="1"/>
      <c r="R76" s="1"/>
      <c r="S76" s="1">
        <v>39725</v>
      </c>
      <c r="T76" s="1"/>
      <c r="U76" s="1">
        <v>39742</v>
      </c>
      <c r="V76" s="1"/>
      <c r="W76" s="1">
        <v>39712</v>
      </c>
      <c r="X76" s="1"/>
      <c r="Y76" s="1"/>
      <c r="Z76" s="1"/>
      <c r="AA76" s="1"/>
      <c r="AB76" s="1"/>
      <c r="AC76" s="1"/>
      <c r="AD76" s="1"/>
      <c r="AE76" s="1"/>
      <c r="AF76" s="1">
        <v>39713</v>
      </c>
      <c r="AG76">
        <f t="shared" si="1"/>
        <v>6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N76" s="9"/>
      <c r="BO76" s="1"/>
      <c r="BR76" s="9"/>
      <c r="BS76" s="1"/>
      <c r="BT76" s="1"/>
      <c r="CW76" s="4"/>
      <c r="CZ76" s="1"/>
    </row>
    <row r="77" spans="2:104" ht="12.75">
      <c r="B77" s="2" t="s">
        <v>399</v>
      </c>
      <c r="C77" s="10"/>
      <c r="D77" s="10"/>
      <c r="E77" s="10"/>
      <c r="F77" s="10"/>
      <c r="G77" s="1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>
        <v>39729</v>
      </c>
      <c r="X77" s="1"/>
      <c r="Y77" s="1"/>
      <c r="Z77" s="1"/>
      <c r="AA77" s="1"/>
      <c r="AB77" s="1"/>
      <c r="AC77" s="1"/>
      <c r="AD77" s="1"/>
      <c r="AE77" s="1"/>
      <c r="AF77" s="1"/>
      <c r="AG77">
        <f t="shared" si="1"/>
        <v>1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N77" s="9"/>
      <c r="BO77" s="1"/>
      <c r="BR77" s="9"/>
      <c r="BS77" s="1"/>
      <c r="BT77" s="1"/>
      <c r="CW77" s="4"/>
      <c r="CZ77" s="1"/>
    </row>
    <row r="78" spans="2:104" ht="12.75">
      <c r="B78" s="2" t="s">
        <v>404</v>
      </c>
      <c r="C78" s="10"/>
      <c r="D78" s="10"/>
      <c r="E78" s="10"/>
      <c r="F78" s="10"/>
      <c r="G78" s="1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>
        <v>39720</v>
      </c>
      <c r="AC78" s="1"/>
      <c r="AD78" s="1"/>
      <c r="AE78" s="1"/>
      <c r="AF78" s="1">
        <v>39711</v>
      </c>
      <c r="AG78">
        <f t="shared" si="1"/>
        <v>2</v>
      </c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N78" s="9"/>
      <c r="BO78" s="1"/>
      <c r="BR78" s="9"/>
      <c r="BS78" s="1"/>
      <c r="BT78" s="1"/>
      <c r="CW78" s="4"/>
      <c r="CZ78" s="1"/>
    </row>
    <row r="79" spans="2:104" ht="12.75">
      <c r="B79" s="2" t="s">
        <v>395</v>
      </c>
      <c r="C79" s="10"/>
      <c r="D79" s="10"/>
      <c r="E79" s="10"/>
      <c r="F79" s="10"/>
      <c r="G79" s="1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>
        <v>39719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>
        <f t="shared" si="1"/>
        <v>1</v>
      </c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N79" s="9"/>
      <c r="BO79" s="1"/>
      <c r="BR79" s="9"/>
      <c r="BS79" s="1"/>
      <c r="BT79" s="1"/>
      <c r="CW79" s="4"/>
      <c r="CZ79" s="1"/>
    </row>
    <row r="80" spans="2:104" ht="12.75">
      <c r="B80" s="2" t="s">
        <v>349</v>
      </c>
      <c r="C80" s="10"/>
      <c r="D80" s="10">
        <v>39725</v>
      </c>
      <c r="E80" s="10">
        <v>39739</v>
      </c>
      <c r="F80" s="10">
        <v>39736</v>
      </c>
      <c r="G80" s="10"/>
      <c r="H80" s="1">
        <v>39706</v>
      </c>
      <c r="I80" s="1">
        <v>39718</v>
      </c>
      <c r="J80" s="1">
        <v>39738</v>
      </c>
      <c r="K80" s="1"/>
      <c r="L80" s="1">
        <v>39750</v>
      </c>
      <c r="M80" s="1">
        <v>39741</v>
      </c>
      <c r="N80" s="1">
        <v>39747</v>
      </c>
      <c r="O80" s="1">
        <v>39719</v>
      </c>
      <c r="P80" s="1">
        <v>39735</v>
      </c>
      <c r="Q80" s="1">
        <v>39703</v>
      </c>
      <c r="R80" s="1">
        <v>39715</v>
      </c>
      <c r="S80" s="1">
        <v>39731</v>
      </c>
      <c r="T80" s="1">
        <v>39720</v>
      </c>
      <c r="U80" s="1">
        <v>39738</v>
      </c>
      <c r="V80" s="1">
        <v>39718</v>
      </c>
      <c r="W80" s="1">
        <v>39733</v>
      </c>
      <c r="X80" s="1">
        <v>39721</v>
      </c>
      <c r="Y80" s="1">
        <v>39726</v>
      </c>
      <c r="Z80" s="1">
        <v>39725</v>
      </c>
      <c r="AA80" s="1">
        <v>39731</v>
      </c>
      <c r="AB80" s="1">
        <v>39725</v>
      </c>
      <c r="AC80" s="1">
        <v>39709</v>
      </c>
      <c r="AD80" s="1">
        <v>39734</v>
      </c>
      <c r="AE80" s="1"/>
      <c r="AF80" s="1">
        <v>39713</v>
      </c>
      <c r="AG80">
        <f t="shared" si="1"/>
        <v>26</v>
      </c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N80" s="9"/>
      <c r="BO80" s="1"/>
      <c r="BR80" s="9"/>
      <c r="BS80" s="1"/>
      <c r="BT80" s="1"/>
      <c r="CW80" s="4"/>
      <c r="CZ80" s="1"/>
    </row>
    <row r="81" spans="2:104" ht="12.75">
      <c r="B81" s="2" t="s">
        <v>353</v>
      </c>
      <c r="C81" s="10"/>
      <c r="D81" s="10"/>
      <c r="E81" s="10"/>
      <c r="F81" s="10"/>
      <c r="G81" s="10"/>
      <c r="H81" s="1">
        <v>39729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>
        <f t="shared" si="1"/>
        <v>1</v>
      </c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N81" s="9"/>
      <c r="BO81" s="1"/>
      <c r="BR81" s="9"/>
      <c r="BS81" s="1"/>
      <c r="BT81" s="1"/>
      <c r="CZ81" s="1"/>
    </row>
    <row r="82" spans="2:104" ht="12.75">
      <c r="B82" s="2"/>
      <c r="C82" s="10"/>
      <c r="D82" s="10"/>
      <c r="E82" s="10"/>
      <c r="F82" s="10"/>
      <c r="G82" s="1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>
        <f t="shared" si="1"/>
        <v>0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N82" s="9"/>
      <c r="BO82" s="1"/>
      <c r="BR82" s="9"/>
      <c r="BS82" s="1"/>
      <c r="BT82" s="1"/>
      <c r="CZ82" s="1"/>
    </row>
    <row r="83" spans="2:104" ht="12.75">
      <c r="B83" s="2"/>
      <c r="C83" s="10"/>
      <c r="D83" s="10"/>
      <c r="E83" s="10"/>
      <c r="F83" s="10"/>
      <c r="G83" s="1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>
        <f t="shared" si="1"/>
        <v>0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N83" s="9"/>
      <c r="BO83" s="1"/>
      <c r="BR83" s="9"/>
      <c r="BS83" s="1"/>
      <c r="BT83" s="1"/>
      <c r="CZ83" s="1"/>
    </row>
    <row r="84" spans="2:104" ht="12.75">
      <c r="B84" s="2"/>
      <c r="C84" s="10"/>
      <c r="D84" s="10"/>
      <c r="E84" s="10"/>
      <c r="F84" s="10"/>
      <c r="G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>
        <f t="shared" si="1"/>
        <v>0</v>
      </c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N84" s="9"/>
      <c r="BO84" s="1"/>
      <c r="BR84" s="9"/>
      <c r="BS84" s="1"/>
      <c r="BT84" s="1"/>
      <c r="CZ84" s="1"/>
    </row>
    <row r="85" spans="2:104" ht="12.75">
      <c r="B85" s="2"/>
      <c r="C85" s="10"/>
      <c r="D85" s="10"/>
      <c r="E85" s="10"/>
      <c r="F85" s="10"/>
      <c r="G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>
        <f t="shared" si="1"/>
        <v>0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N85" s="9"/>
      <c r="BO85" s="1"/>
      <c r="BR85" s="9"/>
      <c r="BS85" s="1"/>
      <c r="BT85" s="1"/>
      <c r="CZ85" s="1"/>
    </row>
    <row r="86" spans="2:104" ht="12.75">
      <c r="B86" s="2"/>
      <c r="C86" s="10"/>
      <c r="D86" s="10"/>
      <c r="E86" s="10"/>
      <c r="F86" s="10"/>
      <c r="G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>
        <f t="shared" si="1"/>
        <v>0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N86" s="9"/>
      <c r="BO86" s="1"/>
      <c r="BR86" s="9"/>
      <c r="BS86" s="1"/>
      <c r="BT86" s="1"/>
      <c r="CZ86" s="1"/>
    </row>
    <row r="87" spans="2:104" ht="12.75">
      <c r="B87" s="2"/>
      <c r="C87" s="10"/>
      <c r="D87" s="10"/>
      <c r="E87" s="10"/>
      <c r="F87" s="10"/>
      <c r="G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>
        <f t="shared" si="1"/>
        <v>0</v>
      </c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N87" s="9"/>
      <c r="BO87" s="1"/>
      <c r="BR87" s="9"/>
      <c r="BS87" s="1"/>
      <c r="BT87" s="1"/>
      <c r="CZ87" s="1"/>
    </row>
    <row r="88" spans="2:104" ht="13.5" thickBot="1">
      <c r="B88" s="2"/>
      <c r="C88" s="10"/>
      <c r="D88" s="10"/>
      <c r="E88" s="10"/>
      <c r="F88" s="10"/>
      <c r="G88" s="1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>
        <f t="shared" si="1"/>
        <v>0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N88" s="9"/>
      <c r="BO88" s="1"/>
      <c r="BR88" s="9"/>
      <c r="BS88" s="1"/>
      <c r="BT88" s="1"/>
      <c r="CZ88" s="1"/>
    </row>
    <row r="89" spans="2:104" ht="13.5" thickBot="1">
      <c r="B89" s="2"/>
      <c r="C89" s="12">
        <f aca="true" t="shared" si="2" ref="C89:AF89">COUNTIF(C4:C88,"&gt;0")</f>
        <v>18</v>
      </c>
      <c r="D89" s="12">
        <f t="shared" si="2"/>
        <v>12</v>
      </c>
      <c r="E89" s="12">
        <f t="shared" si="2"/>
        <v>10</v>
      </c>
      <c r="F89" s="12">
        <f t="shared" si="2"/>
        <v>13</v>
      </c>
      <c r="G89" s="12">
        <f t="shared" si="2"/>
        <v>17</v>
      </c>
      <c r="H89" s="12">
        <f t="shared" si="2"/>
        <v>14</v>
      </c>
      <c r="I89" s="12">
        <f t="shared" si="2"/>
        <v>13</v>
      </c>
      <c r="J89" s="12">
        <f t="shared" si="2"/>
        <v>12</v>
      </c>
      <c r="K89" s="12">
        <f t="shared" si="2"/>
        <v>17</v>
      </c>
      <c r="L89" s="12">
        <f t="shared" si="2"/>
        <v>13</v>
      </c>
      <c r="M89" s="12">
        <f t="shared" si="2"/>
        <v>24</v>
      </c>
      <c r="N89" s="12">
        <f t="shared" si="2"/>
        <v>21</v>
      </c>
      <c r="O89" s="12">
        <f t="shared" si="2"/>
        <v>29</v>
      </c>
      <c r="P89" s="12">
        <f t="shared" si="2"/>
        <v>23</v>
      </c>
      <c r="Q89" s="12">
        <f t="shared" si="2"/>
        <v>25</v>
      </c>
      <c r="R89" s="12">
        <f t="shared" si="2"/>
        <v>25</v>
      </c>
      <c r="S89" s="12">
        <f t="shared" si="2"/>
        <v>22</v>
      </c>
      <c r="T89" s="12">
        <f t="shared" si="2"/>
        <v>22</v>
      </c>
      <c r="U89" s="12">
        <f t="shared" si="2"/>
        <v>21</v>
      </c>
      <c r="V89" s="12">
        <f t="shared" si="2"/>
        <v>23</v>
      </c>
      <c r="W89" s="12">
        <f t="shared" si="2"/>
        <v>29</v>
      </c>
      <c r="X89" s="12">
        <f t="shared" si="2"/>
        <v>19</v>
      </c>
      <c r="Y89" s="12">
        <f t="shared" si="2"/>
        <v>17</v>
      </c>
      <c r="Z89" s="12">
        <f t="shared" si="2"/>
        <v>13</v>
      </c>
      <c r="AA89" s="12">
        <f t="shared" si="2"/>
        <v>15</v>
      </c>
      <c r="AB89" s="12">
        <f t="shared" si="2"/>
        <v>16</v>
      </c>
      <c r="AC89" s="12">
        <f t="shared" si="2"/>
        <v>20</v>
      </c>
      <c r="AD89" s="12">
        <f t="shared" si="2"/>
        <v>16</v>
      </c>
      <c r="AE89" s="12">
        <f t="shared" si="2"/>
        <v>13</v>
      </c>
      <c r="AF89" s="12">
        <f t="shared" si="2"/>
        <v>20</v>
      </c>
      <c r="AG89" s="9">
        <f>SUM(AG4:AG88)</f>
        <v>552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3"/>
      <c r="BO89" s="1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3"/>
      <c r="CX89" s="1"/>
      <c r="CZ89" s="1"/>
    </row>
    <row r="90" spans="2:102" ht="12.75">
      <c r="B90" s="2"/>
      <c r="C90" s="4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9">
        <f>SUM(B89:AF89)</f>
        <v>552</v>
      </c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O90" s="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X90" s="1"/>
    </row>
    <row r="91" spans="2:32" ht="12.75">
      <c r="B91" s="2" t="s">
        <v>331</v>
      </c>
      <c r="C91" s="10">
        <f aca="true" t="shared" si="3" ref="C91:AF91">MIN(C4:C88)</f>
        <v>39698</v>
      </c>
      <c r="D91" s="10">
        <f t="shared" si="3"/>
        <v>39711</v>
      </c>
      <c r="E91" s="10">
        <f t="shared" si="3"/>
        <v>39708</v>
      </c>
      <c r="F91" s="10">
        <f t="shared" si="3"/>
        <v>39708</v>
      </c>
      <c r="G91" s="10">
        <f t="shared" si="3"/>
        <v>39695</v>
      </c>
      <c r="H91" s="10">
        <f t="shared" si="3"/>
        <v>39706</v>
      </c>
      <c r="I91" s="10">
        <f t="shared" si="3"/>
        <v>39711</v>
      </c>
      <c r="J91" s="10">
        <f t="shared" si="3"/>
        <v>39717</v>
      </c>
      <c r="K91" s="10">
        <f t="shared" si="3"/>
        <v>39710</v>
      </c>
      <c r="L91" s="10">
        <f t="shared" si="3"/>
        <v>39736</v>
      </c>
      <c r="M91" s="10">
        <f t="shared" si="3"/>
        <v>39720</v>
      </c>
      <c r="N91" s="10">
        <f t="shared" si="3"/>
        <v>39719</v>
      </c>
      <c r="O91" s="10">
        <f t="shared" si="3"/>
        <v>39716</v>
      </c>
      <c r="P91" s="10">
        <f t="shared" si="3"/>
        <v>39709</v>
      </c>
      <c r="Q91" s="10">
        <f t="shared" si="3"/>
        <v>39695</v>
      </c>
      <c r="R91" s="10">
        <f t="shared" si="3"/>
        <v>39708</v>
      </c>
      <c r="S91" s="10">
        <f t="shared" si="3"/>
        <v>39717</v>
      </c>
      <c r="T91" s="10">
        <f t="shared" si="3"/>
        <v>39693</v>
      </c>
      <c r="U91" s="10">
        <f t="shared" si="3"/>
        <v>39718</v>
      </c>
      <c r="V91" s="10">
        <f t="shared" si="3"/>
        <v>39709</v>
      </c>
      <c r="W91" s="10">
        <f t="shared" si="3"/>
        <v>39709</v>
      </c>
      <c r="X91" s="10">
        <f t="shared" si="3"/>
        <v>39713</v>
      </c>
      <c r="Y91" s="10">
        <f t="shared" si="3"/>
        <v>39725</v>
      </c>
      <c r="Z91" s="10">
        <f t="shared" si="3"/>
        <v>39700</v>
      </c>
      <c r="AA91" s="10">
        <f t="shared" si="3"/>
        <v>39712</v>
      </c>
      <c r="AB91" s="10">
        <f t="shared" si="3"/>
        <v>39700</v>
      </c>
      <c r="AC91" s="10">
        <f t="shared" si="3"/>
        <v>39709</v>
      </c>
      <c r="AD91" s="10">
        <f t="shared" si="3"/>
        <v>39707</v>
      </c>
      <c r="AE91" s="10">
        <f t="shared" si="3"/>
        <v>39713</v>
      </c>
      <c r="AF91" s="10">
        <f t="shared" si="3"/>
        <v>39693</v>
      </c>
    </row>
    <row r="92" spans="2:102" ht="13.5" thickBot="1">
      <c r="B92" s="2" t="s">
        <v>332</v>
      </c>
      <c r="C92" s="10">
        <f aca="true" t="shared" si="4" ref="C92:AF92">MAX(C4:C88)</f>
        <v>39725</v>
      </c>
      <c r="D92" s="10">
        <f t="shared" si="4"/>
        <v>39741</v>
      </c>
      <c r="E92" s="10">
        <f t="shared" si="4"/>
        <v>39746</v>
      </c>
      <c r="F92" s="10">
        <f t="shared" si="4"/>
        <v>39745</v>
      </c>
      <c r="G92" s="10">
        <f t="shared" si="4"/>
        <v>39725</v>
      </c>
      <c r="H92" s="10">
        <f t="shared" si="4"/>
        <v>39736</v>
      </c>
      <c r="I92" s="10">
        <f t="shared" si="4"/>
        <v>39733</v>
      </c>
      <c r="J92" s="10">
        <f t="shared" si="4"/>
        <v>39747</v>
      </c>
      <c r="K92" s="10">
        <f t="shared" si="4"/>
        <v>39738</v>
      </c>
      <c r="L92" s="10">
        <f t="shared" si="4"/>
        <v>39754</v>
      </c>
      <c r="M92" s="10">
        <f t="shared" si="4"/>
        <v>39755</v>
      </c>
      <c r="N92" s="10">
        <f t="shared" si="4"/>
        <v>39747</v>
      </c>
      <c r="O92" s="10">
        <f t="shared" si="4"/>
        <v>39757</v>
      </c>
      <c r="P92" s="10">
        <f t="shared" si="4"/>
        <v>39749</v>
      </c>
      <c r="Q92" s="10">
        <f t="shared" si="4"/>
        <v>39723</v>
      </c>
      <c r="R92" s="10">
        <f t="shared" si="4"/>
        <v>39750</v>
      </c>
      <c r="S92" s="10">
        <f t="shared" si="4"/>
        <v>39741</v>
      </c>
      <c r="T92" s="10">
        <f t="shared" si="4"/>
        <v>39727</v>
      </c>
      <c r="U92" s="10">
        <f t="shared" si="4"/>
        <v>39757</v>
      </c>
      <c r="V92" s="10">
        <f t="shared" si="4"/>
        <v>39737</v>
      </c>
      <c r="W92" s="10">
        <f t="shared" si="4"/>
        <v>39745</v>
      </c>
      <c r="X92" s="10">
        <f t="shared" si="4"/>
        <v>39744</v>
      </c>
      <c r="Y92" s="10">
        <f t="shared" si="4"/>
        <v>39753</v>
      </c>
      <c r="Z92" s="10">
        <f t="shared" si="4"/>
        <v>39729</v>
      </c>
      <c r="AA92" s="10">
        <f t="shared" si="4"/>
        <v>39740</v>
      </c>
      <c r="AB92" s="10">
        <f t="shared" si="4"/>
        <v>39739</v>
      </c>
      <c r="AC92" s="10">
        <f t="shared" si="4"/>
        <v>39729</v>
      </c>
      <c r="AD92" s="10">
        <f t="shared" si="4"/>
        <v>39738</v>
      </c>
      <c r="AE92" s="10">
        <f t="shared" si="4"/>
        <v>39730</v>
      </c>
      <c r="AF92" s="10">
        <f t="shared" si="4"/>
        <v>39719</v>
      </c>
      <c r="BO92" s="4"/>
      <c r="CX92" s="4"/>
    </row>
    <row r="93" spans="2:34" ht="12.75">
      <c r="B93" s="2" t="s">
        <v>412</v>
      </c>
      <c r="C93" s="4">
        <f aca="true" t="shared" si="5" ref="C93:AF93">AVERAGE(C4:C81)</f>
        <v>39713.77777777778</v>
      </c>
      <c r="D93" s="4">
        <f t="shared" si="5"/>
        <v>39722.166666666664</v>
      </c>
      <c r="E93" s="4">
        <f t="shared" si="5"/>
        <v>39722.7</v>
      </c>
      <c r="F93" s="4">
        <f t="shared" si="5"/>
        <v>39726.846153846156</v>
      </c>
      <c r="G93" s="4">
        <f t="shared" si="5"/>
        <v>39714.470588235294</v>
      </c>
      <c r="H93" s="4">
        <f t="shared" si="5"/>
        <v>39719.642857142855</v>
      </c>
      <c r="I93" s="4">
        <f t="shared" si="5"/>
        <v>39720</v>
      </c>
      <c r="J93" s="4">
        <f t="shared" si="5"/>
        <v>39730.916666666664</v>
      </c>
      <c r="K93" s="4">
        <f t="shared" si="5"/>
        <v>39722.17647058824</v>
      </c>
      <c r="L93" s="4">
        <f t="shared" si="5"/>
        <v>39747</v>
      </c>
      <c r="M93" s="4">
        <f t="shared" si="5"/>
        <v>39732.541666666664</v>
      </c>
      <c r="N93" s="4">
        <f t="shared" si="5"/>
        <v>39733.76190476191</v>
      </c>
      <c r="O93" s="4">
        <f t="shared" si="5"/>
        <v>39732.44827586207</v>
      </c>
      <c r="P93" s="4">
        <f t="shared" si="5"/>
        <v>39732.391304347824</v>
      </c>
      <c r="Q93" s="4">
        <f t="shared" si="5"/>
        <v>39710.56</v>
      </c>
      <c r="R93" s="4">
        <f t="shared" si="5"/>
        <v>39729.6</v>
      </c>
      <c r="S93" s="4">
        <f t="shared" si="5"/>
        <v>39731.63636363636</v>
      </c>
      <c r="T93" s="4">
        <f t="shared" si="5"/>
        <v>39711.818181818184</v>
      </c>
      <c r="U93" s="4">
        <f t="shared" si="5"/>
        <v>39737.80952380953</v>
      </c>
      <c r="V93" s="4">
        <f t="shared" si="5"/>
        <v>39725.565217391304</v>
      </c>
      <c r="W93" s="4">
        <f t="shared" si="5"/>
        <v>39726.65517241379</v>
      </c>
      <c r="X93" s="4">
        <f t="shared" si="5"/>
        <v>39728</v>
      </c>
      <c r="Y93" s="4">
        <f t="shared" si="5"/>
        <v>39734.470588235294</v>
      </c>
      <c r="Z93" s="4">
        <f t="shared" si="5"/>
        <v>39713.230769230766</v>
      </c>
      <c r="AA93" s="4">
        <f t="shared" si="5"/>
        <v>39728.86666666667</v>
      </c>
      <c r="AB93" s="4">
        <f t="shared" si="5"/>
        <v>39722.6875</v>
      </c>
      <c r="AC93" s="4">
        <f t="shared" si="5"/>
        <v>39717.3</v>
      </c>
      <c r="AD93" s="4">
        <f t="shared" si="5"/>
        <v>39728</v>
      </c>
      <c r="AE93" s="4">
        <f t="shared" si="5"/>
        <v>39721.769230769234</v>
      </c>
      <c r="AF93" s="4">
        <f t="shared" si="5"/>
        <v>39711.05</v>
      </c>
      <c r="AG93" s="28">
        <f>AVERAGE(C4:AF81)</f>
        <v>39725.190217391304</v>
      </c>
      <c r="AH93" s="35" t="s">
        <v>578</v>
      </c>
    </row>
    <row r="94" spans="2:101" ht="13.5" thickBot="1"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33"/>
      <c r="AH94" s="34" t="s">
        <v>412</v>
      </c>
      <c r="BN94" s="9"/>
      <c r="CW94" s="12"/>
    </row>
    <row r="95" spans="2:101" ht="15.75">
      <c r="B95" s="2"/>
      <c r="C95" s="4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N95" s="5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W95" s="5"/>
    </row>
    <row r="96" spans="2:98" ht="12.75">
      <c r="B96" s="2"/>
      <c r="C96" s="4"/>
      <c r="D96" s="4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BO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2:98" ht="12.75">
      <c r="B97" s="2"/>
      <c r="C97" s="4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BO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2:71" ht="12.75">
      <c r="B98" s="2"/>
      <c r="C98" s="4"/>
      <c r="D98" s="4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BR98" s="9"/>
      <c r="BS98" s="1"/>
    </row>
    <row r="99" spans="2:71" ht="12.75">
      <c r="B99" s="2"/>
      <c r="C99" s="4"/>
      <c r="D99" s="4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BR99" s="9"/>
      <c r="BS99" s="1"/>
    </row>
    <row r="100" spans="2:71" ht="12.75">
      <c r="B100" s="2"/>
      <c r="C100" s="4"/>
      <c r="D100" s="4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BR100" s="9"/>
      <c r="BS100" s="1"/>
    </row>
    <row r="101" spans="2:71" ht="12.75">
      <c r="B101" s="2"/>
      <c r="C101" s="4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BR101" s="9"/>
      <c r="BS101" s="1"/>
    </row>
    <row r="102" spans="70:71" ht="12.75">
      <c r="BR102" s="9"/>
      <c r="BS102" s="1"/>
    </row>
    <row r="103" spans="70:71" ht="12.75">
      <c r="BR103" s="9"/>
      <c r="BS103" s="1"/>
    </row>
    <row r="104" spans="70:71" ht="12.75">
      <c r="BR104" s="9"/>
      <c r="BS104" s="1"/>
    </row>
    <row r="105" spans="70:71" ht="12.75">
      <c r="BR105" s="9"/>
      <c r="BS105" s="1"/>
    </row>
  </sheetData>
  <sheetProtection/>
  <printOptions/>
  <pageMargins left="0.18" right="0.27" top="1" bottom="1" header="0.5" footer="0.5"/>
  <pageSetup fitToHeight="1" fitToWidth="1" horizontalDpi="600" verticalDpi="600" orientation="landscape" scal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M359"/>
  <sheetViews>
    <sheetView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Z1" sqref="CZ1:DA16384"/>
    </sheetView>
  </sheetViews>
  <sheetFormatPr defaultColWidth="9.140625" defaultRowHeight="12.75"/>
  <cols>
    <col min="1" max="1" width="2.140625" style="0" customWidth="1"/>
    <col min="2" max="2" width="21.140625" style="0" customWidth="1"/>
    <col min="3" max="34" width="9.7109375" style="0" customWidth="1"/>
    <col min="35" max="35" width="8.28125" style="0" customWidth="1"/>
    <col min="86" max="86" width="12.421875" style="14" bestFit="1" customWidth="1"/>
  </cols>
  <sheetData>
    <row r="2" spans="7:86" ht="15.75">
      <c r="G2" s="3" t="s">
        <v>0</v>
      </c>
      <c r="CE2" t="s">
        <v>420</v>
      </c>
      <c r="CH2" s="14" t="s">
        <v>421</v>
      </c>
    </row>
    <row r="3" spans="3:34" ht="12.75">
      <c r="C3">
        <v>1870</v>
      </c>
      <c r="D3">
        <v>1871</v>
      </c>
      <c r="E3">
        <v>1872</v>
      </c>
      <c r="F3">
        <v>1873</v>
      </c>
      <c r="G3">
        <v>1874</v>
      </c>
      <c r="H3">
        <v>1875</v>
      </c>
      <c r="I3">
        <v>1876</v>
      </c>
      <c r="J3">
        <v>1877</v>
      </c>
      <c r="K3">
        <v>1878</v>
      </c>
      <c r="L3">
        <v>1879</v>
      </c>
      <c r="M3">
        <v>1880</v>
      </c>
      <c r="N3">
        <v>1881</v>
      </c>
      <c r="O3">
        <v>1882</v>
      </c>
      <c r="P3">
        <v>1883</v>
      </c>
      <c r="Q3">
        <v>1884</v>
      </c>
      <c r="R3">
        <v>1885</v>
      </c>
      <c r="S3">
        <v>1886</v>
      </c>
      <c r="T3">
        <v>1887</v>
      </c>
      <c r="U3">
        <v>1888</v>
      </c>
      <c r="V3">
        <v>1889</v>
      </c>
      <c r="W3">
        <v>1890</v>
      </c>
      <c r="X3">
        <v>1891</v>
      </c>
      <c r="Y3">
        <v>1892</v>
      </c>
      <c r="Z3">
        <v>1893</v>
      </c>
      <c r="AA3">
        <v>1894</v>
      </c>
      <c r="AB3">
        <v>1895</v>
      </c>
      <c r="AC3">
        <v>1896</v>
      </c>
      <c r="AD3">
        <v>1897</v>
      </c>
      <c r="AE3">
        <v>1898</v>
      </c>
      <c r="AF3">
        <v>1899</v>
      </c>
      <c r="AH3" t="s">
        <v>412</v>
      </c>
    </row>
    <row r="4" spans="2:87" ht="12.75">
      <c r="B4" s="2" t="s">
        <v>298</v>
      </c>
      <c r="C4" s="10"/>
      <c r="D4" s="10"/>
      <c r="E4" s="10"/>
      <c r="F4" s="10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39723</v>
      </c>
      <c r="U4" s="1"/>
      <c r="V4" s="1">
        <v>39732</v>
      </c>
      <c r="W4" s="1"/>
      <c r="X4" s="1"/>
      <c r="Y4" s="1"/>
      <c r="Z4" s="1"/>
      <c r="AA4" s="1"/>
      <c r="AB4" s="1"/>
      <c r="AC4" s="1">
        <v>39712</v>
      </c>
      <c r="AD4" s="1"/>
      <c r="AE4" s="1"/>
      <c r="AF4" s="1"/>
      <c r="AG4">
        <f>COUNTIF(C4:AF4,"&gt;0")</f>
        <v>3</v>
      </c>
      <c r="AH4" s="1">
        <f>AVERAGE(D4:AF4)</f>
        <v>39722.333333333336</v>
      </c>
      <c r="AI4" s="11"/>
      <c r="CE4" t="s">
        <v>417</v>
      </c>
      <c r="CF4" t="s">
        <v>414</v>
      </c>
      <c r="CH4" s="14" t="s">
        <v>417</v>
      </c>
      <c r="CI4" t="s">
        <v>422</v>
      </c>
    </row>
    <row r="5" spans="2:87" ht="12.75">
      <c r="B5" s="2" t="s">
        <v>239</v>
      </c>
      <c r="C5" s="10"/>
      <c r="D5" s="10"/>
      <c r="E5" s="10"/>
      <c r="F5" s="10"/>
      <c r="G5" s="10"/>
      <c r="H5" s="1"/>
      <c r="I5" s="1"/>
      <c r="J5" s="1"/>
      <c r="K5" s="1"/>
      <c r="L5" s="1"/>
      <c r="M5" s="1">
        <v>39745</v>
      </c>
      <c r="N5" s="1"/>
      <c r="O5" s="1"/>
      <c r="P5" s="1">
        <v>39735</v>
      </c>
      <c r="Q5" s="1"/>
      <c r="R5" s="1"/>
      <c r="S5" s="1">
        <v>39731</v>
      </c>
      <c r="T5" s="1">
        <v>39716</v>
      </c>
      <c r="U5" s="1"/>
      <c r="V5" s="1">
        <v>39720</v>
      </c>
      <c r="W5" s="1"/>
      <c r="X5" s="1">
        <v>39732</v>
      </c>
      <c r="Y5" s="1">
        <v>39730</v>
      </c>
      <c r="Z5" s="1"/>
      <c r="AA5" s="1">
        <v>39735</v>
      </c>
      <c r="AB5" s="1">
        <v>39706</v>
      </c>
      <c r="AC5" s="1"/>
      <c r="AD5" s="1">
        <v>39722</v>
      </c>
      <c r="AE5" s="1"/>
      <c r="AF5" s="1"/>
      <c r="AG5">
        <f aca="true" t="shared" si="0" ref="AG5:AG68">COUNTIF(C5:AF5,"&gt;0")</f>
        <v>10</v>
      </c>
      <c r="AH5" s="1">
        <f aca="true" t="shared" si="1" ref="AH5:AH68">AVERAGE(D5:AF5)</f>
        <v>39727.2</v>
      </c>
      <c r="AI5" s="11"/>
      <c r="CD5" s="15">
        <v>40045</v>
      </c>
      <c r="CE5">
        <v>0</v>
      </c>
      <c r="CF5">
        <v>0</v>
      </c>
      <c r="CG5" s="15">
        <v>40045</v>
      </c>
      <c r="CH5" s="14">
        <f>(CE5*100)/CE$32</f>
        <v>0</v>
      </c>
      <c r="CI5" s="14">
        <f>(CF5*100)/CF$32</f>
        <v>0</v>
      </c>
    </row>
    <row r="6" spans="2:87" ht="12.75">
      <c r="B6" s="2" t="s">
        <v>250</v>
      </c>
      <c r="C6" s="10"/>
      <c r="D6" s="10"/>
      <c r="E6" s="10"/>
      <c r="F6" s="10"/>
      <c r="G6" s="10"/>
      <c r="H6" s="1"/>
      <c r="I6" s="1"/>
      <c r="J6" s="1"/>
      <c r="K6" s="1">
        <v>39690</v>
      </c>
      <c r="L6" s="1"/>
      <c r="M6" s="1">
        <v>39705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>
        <f t="shared" si="0"/>
        <v>2</v>
      </c>
      <c r="AH6" s="1">
        <f t="shared" si="1"/>
        <v>39697.5</v>
      </c>
      <c r="AI6" s="11"/>
      <c r="CD6" s="1">
        <v>40048</v>
      </c>
      <c r="CE6">
        <v>3</v>
      </c>
      <c r="CF6">
        <v>0</v>
      </c>
      <c r="CG6" s="1">
        <v>40048</v>
      </c>
      <c r="CH6" s="14">
        <f>(CE6*100)/CE$32</f>
        <v>0.3157894736842105</v>
      </c>
      <c r="CI6" s="14">
        <f aca="true" t="shared" si="2" ref="CI6:CI31">(CF6*100)/CF$32</f>
        <v>0</v>
      </c>
    </row>
    <row r="7" spans="2:87" ht="12.75">
      <c r="B7" s="2" t="s">
        <v>318</v>
      </c>
      <c r="C7" s="10"/>
      <c r="D7" s="10"/>
      <c r="E7" s="10"/>
      <c r="F7" s="10"/>
      <c r="G7" s="10"/>
      <c r="H7" s="1"/>
      <c r="I7" s="1"/>
      <c r="J7" s="1"/>
      <c r="K7" s="1"/>
      <c r="L7" s="1"/>
      <c r="M7" s="1"/>
      <c r="N7" s="1">
        <v>39744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>
        <f t="shared" si="0"/>
        <v>1</v>
      </c>
      <c r="AH7" s="1">
        <f t="shared" si="1"/>
        <v>39744</v>
      </c>
      <c r="AI7" s="11"/>
      <c r="AK7" t="s">
        <v>236</v>
      </c>
      <c r="AL7" t="s">
        <v>414</v>
      </c>
      <c r="AM7" t="s">
        <v>333</v>
      </c>
      <c r="AN7" t="s">
        <v>419</v>
      </c>
      <c r="BD7" t="s">
        <v>236</v>
      </c>
      <c r="BE7" t="s">
        <v>414</v>
      </c>
      <c r="BF7" t="s">
        <v>333</v>
      </c>
      <c r="BG7" t="s">
        <v>413</v>
      </c>
      <c r="BI7" t="s">
        <v>417</v>
      </c>
      <c r="BJ7" t="s">
        <v>414</v>
      </c>
      <c r="BK7" t="s">
        <v>418</v>
      </c>
      <c r="BL7" t="s">
        <v>415</v>
      </c>
      <c r="CD7" s="1">
        <v>40051</v>
      </c>
      <c r="CE7">
        <v>6</v>
      </c>
      <c r="CF7">
        <v>0</v>
      </c>
      <c r="CG7" s="1">
        <v>40051</v>
      </c>
      <c r="CH7" s="14">
        <f aca="true" t="shared" si="3" ref="CH7:CH31">(CE7*100)/CE$32</f>
        <v>0.631578947368421</v>
      </c>
      <c r="CI7" s="14">
        <f t="shared" si="2"/>
        <v>0</v>
      </c>
    </row>
    <row r="8" spans="2:88" ht="12.75">
      <c r="B8" s="2" t="s">
        <v>280</v>
      </c>
      <c r="C8" s="10"/>
      <c r="D8" s="10"/>
      <c r="E8" s="10"/>
      <c r="F8" s="10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39730</v>
      </c>
      <c r="V8" s="1">
        <v>39729</v>
      </c>
      <c r="W8" s="1"/>
      <c r="X8" s="1">
        <v>39730</v>
      </c>
      <c r="Y8" s="1">
        <v>39730</v>
      </c>
      <c r="Z8" s="1"/>
      <c r="AA8" s="1"/>
      <c r="AB8" s="1">
        <v>39724</v>
      </c>
      <c r="AC8" s="1">
        <v>39715</v>
      </c>
      <c r="AD8" s="1"/>
      <c r="AE8" s="1">
        <v>39737</v>
      </c>
      <c r="AF8" s="1">
        <v>39712</v>
      </c>
      <c r="AG8">
        <f t="shared" si="0"/>
        <v>8</v>
      </c>
      <c r="AH8" s="1">
        <f t="shared" si="1"/>
        <v>39725.875</v>
      </c>
      <c r="AI8" s="11"/>
      <c r="AJ8" s="1" t="s">
        <v>224</v>
      </c>
      <c r="AK8">
        <v>0</v>
      </c>
      <c r="AL8" s="9">
        <v>0</v>
      </c>
      <c r="AM8">
        <v>0</v>
      </c>
      <c r="AN8">
        <v>0</v>
      </c>
      <c r="BC8" s="1" t="s">
        <v>224</v>
      </c>
      <c r="BD8">
        <v>0</v>
      </c>
      <c r="BE8" s="9">
        <v>0</v>
      </c>
      <c r="BF8">
        <v>0</v>
      </c>
      <c r="BG8">
        <v>0</v>
      </c>
      <c r="BH8" s="15" t="s">
        <v>416</v>
      </c>
      <c r="BI8">
        <v>0</v>
      </c>
      <c r="BJ8">
        <v>0</v>
      </c>
      <c r="BK8">
        <v>0</v>
      </c>
      <c r="BL8">
        <v>0</v>
      </c>
      <c r="CD8" s="15">
        <v>40054</v>
      </c>
      <c r="CE8">
        <v>14</v>
      </c>
      <c r="CF8">
        <v>0</v>
      </c>
      <c r="CG8" s="15">
        <v>40054</v>
      </c>
      <c r="CH8" s="14">
        <f t="shared" si="3"/>
        <v>1.4736842105263157</v>
      </c>
      <c r="CI8" s="14">
        <f t="shared" si="2"/>
        <v>0</v>
      </c>
      <c r="CJ8" s="9"/>
    </row>
    <row r="9" spans="2:88" ht="12.75">
      <c r="B9" s="2" t="s">
        <v>272</v>
      </c>
      <c r="C9" s="10"/>
      <c r="D9" s="10"/>
      <c r="E9" s="10"/>
      <c r="F9" s="10"/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39738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>
        <f t="shared" si="0"/>
        <v>1</v>
      </c>
      <c r="AH9" s="1">
        <f t="shared" si="1"/>
        <v>39738</v>
      </c>
      <c r="AI9" s="11"/>
      <c r="AJ9" s="1" t="s">
        <v>225</v>
      </c>
      <c r="AK9">
        <v>0</v>
      </c>
      <c r="AL9" s="9">
        <v>0</v>
      </c>
      <c r="AM9">
        <v>0</v>
      </c>
      <c r="AN9">
        <v>0</v>
      </c>
      <c r="BC9" s="1" t="s">
        <v>225</v>
      </c>
      <c r="BD9">
        <v>0</v>
      </c>
      <c r="BE9" s="9">
        <v>0</v>
      </c>
      <c r="BF9">
        <v>0</v>
      </c>
      <c r="BG9">
        <v>0</v>
      </c>
      <c r="BH9" s="1">
        <v>39682</v>
      </c>
      <c r="BI9">
        <v>3</v>
      </c>
      <c r="BJ9">
        <v>0</v>
      </c>
      <c r="BK9">
        <v>0</v>
      </c>
      <c r="BL9">
        <v>0</v>
      </c>
      <c r="CD9" s="1">
        <v>40057</v>
      </c>
      <c r="CE9">
        <v>15</v>
      </c>
      <c r="CF9">
        <v>0</v>
      </c>
      <c r="CG9" s="1">
        <v>40057</v>
      </c>
      <c r="CH9" s="14">
        <f t="shared" si="3"/>
        <v>1.5789473684210527</v>
      </c>
      <c r="CI9" s="14">
        <f t="shared" si="2"/>
        <v>0</v>
      </c>
      <c r="CJ9" s="9"/>
    </row>
    <row r="10" spans="2:88" ht="12.75">
      <c r="B10" s="2" t="s">
        <v>278</v>
      </c>
      <c r="C10" s="10"/>
      <c r="D10" s="10"/>
      <c r="E10" s="10"/>
      <c r="F10" s="10">
        <v>39737</v>
      </c>
      <c r="G10" s="10"/>
      <c r="H10" s="1"/>
      <c r="I10" s="1"/>
      <c r="J10" s="1"/>
      <c r="K10" s="1"/>
      <c r="L10" s="1"/>
      <c r="M10" s="1"/>
      <c r="N10" s="1"/>
      <c r="O10" s="1"/>
      <c r="P10" s="1">
        <v>39725</v>
      </c>
      <c r="Q10" s="1">
        <v>39716</v>
      </c>
      <c r="R10" s="1"/>
      <c r="S10" s="1"/>
      <c r="T10" s="1">
        <v>39714</v>
      </c>
      <c r="U10" s="1"/>
      <c r="V10" s="1">
        <v>39739</v>
      </c>
      <c r="W10" s="1"/>
      <c r="X10" s="1">
        <v>39730</v>
      </c>
      <c r="Y10" s="1"/>
      <c r="Z10" s="1">
        <v>39698</v>
      </c>
      <c r="AA10" s="1"/>
      <c r="AB10" s="1"/>
      <c r="AC10" s="1">
        <v>39708</v>
      </c>
      <c r="AD10" s="1"/>
      <c r="AE10" s="1"/>
      <c r="AF10" s="1"/>
      <c r="AG10">
        <f t="shared" si="0"/>
        <v>8</v>
      </c>
      <c r="AH10" s="1">
        <f t="shared" si="1"/>
        <v>39720.875</v>
      </c>
      <c r="AI10" s="11"/>
      <c r="AJ10" s="1" t="s">
        <v>226</v>
      </c>
      <c r="AK10">
        <v>0</v>
      </c>
      <c r="AL10" s="9">
        <v>0</v>
      </c>
      <c r="AM10">
        <v>0</v>
      </c>
      <c r="AN10">
        <v>0</v>
      </c>
      <c r="BC10" s="1" t="s">
        <v>226</v>
      </c>
      <c r="BD10">
        <v>0</v>
      </c>
      <c r="BE10" s="9">
        <v>0</v>
      </c>
      <c r="BF10">
        <v>0</v>
      </c>
      <c r="BG10">
        <v>0</v>
      </c>
      <c r="BH10" s="1">
        <v>39684</v>
      </c>
      <c r="BI10">
        <v>0</v>
      </c>
      <c r="BJ10">
        <v>0</v>
      </c>
      <c r="BK10">
        <v>0</v>
      </c>
      <c r="BL10">
        <v>0</v>
      </c>
      <c r="CD10" s="1">
        <v>40060</v>
      </c>
      <c r="CE10">
        <v>32</v>
      </c>
      <c r="CF10">
        <v>3</v>
      </c>
      <c r="CG10" s="1">
        <v>40060</v>
      </c>
      <c r="CH10" s="14">
        <f t="shared" si="3"/>
        <v>3.3684210526315788</v>
      </c>
      <c r="CI10" s="14">
        <f t="shared" si="2"/>
        <v>0.6211180124223602</v>
      </c>
      <c r="CJ10" s="9"/>
    </row>
    <row r="11" spans="2:88" ht="12.75">
      <c r="B11" s="2" t="s">
        <v>264</v>
      </c>
      <c r="C11" s="10"/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39724</v>
      </c>
      <c r="T11" s="1"/>
      <c r="U11" s="1"/>
      <c r="V11" s="1"/>
      <c r="W11" s="1">
        <v>39733</v>
      </c>
      <c r="X11" s="1"/>
      <c r="Y11" s="1"/>
      <c r="Z11" s="1"/>
      <c r="AA11" s="1"/>
      <c r="AB11" s="1"/>
      <c r="AC11" s="1">
        <v>39718</v>
      </c>
      <c r="AD11" s="1"/>
      <c r="AE11" s="1"/>
      <c r="AF11" s="1">
        <v>39718</v>
      </c>
      <c r="AG11">
        <f t="shared" si="0"/>
        <v>4</v>
      </c>
      <c r="AH11" s="1">
        <f t="shared" si="1"/>
        <v>39723.25</v>
      </c>
      <c r="AI11" s="11"/>
      <c r="AJ11" s="1" t="s">
        <v>227</v>
      </c>
      <c r="AK11">
        <v>3</v>
      </c>
      <c r="AL11" s="9">
        <v>0</v>
      </c>
      <c r="AM11">
        <v>0</v>
      </c>
      <c r="AN11">
        <v>0</v>
      </c>
      <c r="BC11" s="1" t="s">
        <v>227</v>
      </c>
      <c r="BD11">
        <v>3</v>
      </c>
      <c r="BE11" s="9">
        <v>0</v>
      </c>
      <c r="BF11">
        <v>0</v>
      </c>
      <c r="BG11">
        <v>0</v>
      </c>
      <c r="BH11" s="1">
        <v>39686</v>
      </c>
      <c r="BI11">
        <v>1</v>
      </c>
      <c r="BJ11">
        <v>0</v>
      </c>
      <c r="BK11">
        <v>1</v>
      </c>
      <c r="BL11">
        <v>0</v>
      </c>
      <c r="CD11" s="15">
        <v>40063</v>
      </c>
      <c r="CE11">
        <v>35</v>
      </c>
      <c r="CF11">
        <v>8</v>
      </c>
      <c r="CG11" s="15">
        <v>40063</v>
      </c>
      <c r="CH11" s="14">
        <f t="shared" si="3"/>
        <v>3.6842105263157894</v>
      </c>
      <c r="CI11" s="14">
        <f t="shared" si="2"/>
        <v>1.6563146997929608</v>
      </c>
      <c r="CJ11" s="9"/>
    </row>
    <row r="12" spans="2:88" ht="12.75">
      <c r="B12" s="2" t="s">
        <v>308</v>
      </c>
      <c r="C12" s="10">
        <v>39709</v>
      </c>
      <c r="D12" s="10"/>
      <c r="E12" s="10"/>
      <c r="F12" s="10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39744</v>
      </c>
      <c r="Z12" s="1"/>
      <c r="AA12" s="1"/>
      <c r="AB12" s="1"/>
      <c r="AC12" s="1"/>
      <c r="AD12" s="1"/>
      <c r="AE12" s="1"/>
      <c r="AF12" s="1"/>
      <c r="AG12">
        <f t="shared" si="0"/>
        <v>2</v>
      </c>
      <c r="AH12" s="1">
        <f t="shared" si="1"/>
        <v>39744</v>
      </c>
      <c r="AI12" s="11"/>
      <c r="AJ12" s="1" t="s">
        <v>228</v>
      </c>
      <c r="AK12">
        <v>0</v>
      </c>
      <c r="AL12" s="9">
        <v>0</v>
      </c>
      <c r="AM12">
        <v>0</v>
      </c>
      <c r="AN12">
        <v>0</v>
      </c>
      <c r="BC12" s="1" t="s">
        <v>228</v>
      </c>
      <c r="BD12">
        <v>0</v>
      </c>
      <c r="BE12" s="9">
        <v>0</v>
      </c>
      <c r="BF12">
        <v>0</v>
      </c>
      <c r="BG12">
        <v>0</v>
      </c>
      <c r="BH12" s="1">
        <v>39688</v>
      </c>
      <c r="BI12">
        <v>10</v>
      </c>
      <c r="BJ12">
        <v>0</v>
      </c>
      <c r="BK12">
        <v>2</v>
      </c>
      <c r="BL12">
        <v>0</v>
      </c>
      <c r="CD12" s="1">
        <v>40066</v>
      </c>
      <c r="CE12">
        <v>64</v>
      </c>
      <c r="CF12">
        <v>29</v>
      </c>
      <c r="CG12" s="1">
        <v>40066</v>
      </c>
      <c r="CH12" s="14">
        <f t="shared" si="3"/>
        <v>6.7368421052631575</v>
      </c>
      <c r="CI12" s="14">
        <f t="shared" si="2"/>
        <v>6.004140786749482</v>
      </c>
      <c r="CJ12" s="9"/>
    </row>
    <row r="13" spans="2:88" ht="12.75">
      <c r="B13" s="2" t="s">
        <v>294</v>
      </c>
      <c r="C13" s="10"/>
      <c r="D13" s="10"/>
      <c r="E13" s="10"/>
      <c r="F13" s="10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39727</v>
      </c>
      <c r="W13" s="1"/>
      <c r="X13" s="1"/>
      <c r="Y13" s="1"/>
      <c r="Z13" s="1">
        <v>39723</v>
      </c>
      <c r="AA13" s="1">
        <v>39721</v>
      </c>
      <c r="AB13" s="1"/>
      <c r="AC13" s="1"/>
      <c r="AD13" s="1"/>
      <c r="AE13" s="1"/>
      <c r="AF13" s="1"/>
      <c r="AG13">
        <f t="shared" si="0"/>
        <v>3</v>
      </c>
      <c r="AH13" s="1">
        <f t="shared" si="1"/>
        <v>39723.666666666664</v>
      </c>
      <c r="AI13" s="11"/>
      <c r="AJ13" s="1" t="s">
        <v>229</v>
      </c>
      <c r="AK13">
        <v>0</v>
      </c>
      <c r="AL13" s="9">
        <v>0</v>
      </c>
      <c r="AM13">
        <v>0</v>
      </c>
      <c r="AN13">
        <v>0</v>
      </c>
      <c r="BC13" s="1" t="s">
        <v>229</v>
      </c>
      <c r="BD13">
        <v>0</v>
      </c>
      <c r="BE13" s="9">
        <v>0</v>
      </c>
      <c r="BF13">
        <v>0</v>
      </c>
      <c r="BG13">
        <v>0</v>
      </c>
      <c r="BH13" s="1">
        <v>39690</v>
      </c>
      <c r="BI13">
        <v>9</v>
      </c>
      <c r="BJ13">
        <v>0</v>
      </c>
      <c r="BK13">
        <v>1</v>
      </c>
      <c r="BL13">
        <v>0</v>
      </c>
      <c r="CD13" s="1">
        <v>40069</v>
      </c>
      <c r="CE13">
        <v>95</v>
      </c>
      <c r="CF13">
        <v>16</v>
      </c>
      <c r="CG13" s="1">
        <v>40069</v>
      </c>
      <c r="CH13" s="14">
        <f t="shared" si="3"/>
        <v>10</v>
      </c>
      <c r="CI13" s="14">
        <f t="shared" si="2"/>
        <v>3.3126293995859215</v>
      </c>
      <c r="CJ13" s="9"/>
    </row>
    <row r="14" spans="2:88" ht="12.75">
      <c r="B14" s="2" t="s">
        <v>292</v>
      </c>
      <c r="C14" s="10"/>
      <c r="D14" s="10"/>
      <c r="E14" s="10"/>
      <c r="F14" s="10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39742</v>
      </c>
      <c r="V14" s="1">
        <v>39720</v>
      </c>
      <c r="W14" s="1"/>
      <c r="X14" s="1"/>
      <c r="Y14" s="1"/>
      <c r="Z14" s="1"/>
      <c r="AA14" s="1">
        <v>39726</v>
      </c>
      <c r="AB14" s="1"/>
      <c r="AC14" s="1">
        <v>39704</v>
      </c>
      <c r="AD14" s="1">
        <v>39722</v>
      </c>
      <c r="AE14" s="1"/>
      <c r="AF14" s="1"/>
      <c r="AG14">
        <f t="shared" si="0"/>
        <v>5</v>
      </c>
      <c r="AH14" s="1">
        <f t="shared" si="1"/>
        <v>39722.8</v>
      </c>
      <c r="AI14" s="11"/>
      <c r="AJ14" s="1" t="s">
        <v>230</v>
      </c>
      <c r="AK14">
        <v>0</v>
      </c>
      <c r="AL14" s="9">
        <v>0</v>
      </c>
      <c r="AM14">
        <v>0</v>
      </c>
      <c r="AN14">
        <v>0</v>
      </c>
      <c r="BC14" s="1" t="s">
        <v>230</v>
      </c>
      <c r="BD14">
        <v>0</v>
      </c>
      <c r="BE14" s="9">
        <v>0</v>
      </c>
      <c r="BF14">
        <v>0</v>
      </c>
      <c r="BG14">
        <v>0</v>
      </c>
      <c r="BH14" s="1">
        <v>39692</v>
      </c>
      <c r="BI14">
        <v>5</v>
      </c>
      <c r="BJ14">
        <v>0</v>
      </c>
      <c r="BK14">
        <v>1</v>
      </c>
      <c r="BL14">
        <v>2</v>
      </c>
      <c r="CD14" s="15">
        <v>40072</v>
      </c>
      <c r="CE14">
        <v>111</v>
      </c>
      <c r="CF14">
        <v>43</v>
      </c>
      <c r="CG14" s="15">
        <v>40072</v>
      </c>
      <c r="CH14" s="14">
        <f t="shared" si="3"/>
        <v>11.68421052631579</v>
      </c>
      <c r="CI14" s="14">
        <f t="shared" si="2"/>
        <v>8.902691511387163</v>
      </c>
      <c r="CJ14" s="9"/>
    </row>
    <row r="15" spans="2:88" ht="12.75">
      <c r="B15" s="2" t="s">
        <v>303</v>
      </c>
      <c r="C15" s="10"/>
      <c r="D15" s="10"/>
      <c r="E15" s="10"/>
      <c r="F15" s="10"/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39731</v>
      </c>
      <c r="X15" s="1"/>
      <c r="Y15" s="1"/>
      <c r="Z15" s="1">
        <v>39706</v>
      </c>
      <c r="AA15" s="1"/>
      <c r="AB15" s="1">
        <v>39717</v>
      </c>
      <c r="AC15" s="1"/>
      <c r="AD15" s="1"/>
      <c r="AE15" s="1"/>
      <c r="AF15" s="1">
        <v>39715</v>
      </c>
      <c r="AG15">
        <f t="shared" si="0"/>
        <v>4</v>
      </c>
      <c r="AH15" s="1">
        <f t="shared" si="1"/>
        <v>39717.25</v>
      </c>
      <c r="AI15" s="11"/>
      <c r="AJ15" s="1" t="s">
        <v>231</v>
      </c>
      <c r="AK15">
        <v>1</v>
      </c>
      <c r="AL15" s="9">
        <v>0</v>
      </c>
      <c r="AM15">
        <v>1</v>
      </c>
      <c r="AN15">
        <v>0</v>
      </c>
      <c r="BC15" s="1" t="s">
        <v>231</v>
      </c>
      <c r="BD15">
        <v>1</v>
      </c>
      <c r="BE15" s="9">
        <v>0</v>
      </c>
      <c r="BF15">
        <v>1</v>
      </c>
      <c r="BG15">
        <v>0</v>
      </c>
      <c r="BH15" s="1">
        <v>39694</v>
      </c>
      <c r="BI15">
        <v>26</v>
      </c>
      <c r="BJ15">
        <v>2</v>
      </c>
      <c r="BK15">
        <v>1</v>
      </c>
      <c r="BL15">
        <v>3</v>
      </c>
      <c r="CD15" s="1">
        <v>40075</v>
      </c>
      <c r="CE15">
        <v>97</v>
      </c>
      <c r="CF15">
        <v>55</v>
      </c>
      <c r="CG15" s="1">
        <v>40075</v>
      </c>
      <c r="CH15" s="14">
        <f t="shared" si="3"/>
        <v>10.210526315789474</v>
      </c>
      <c r="CI15" s="14">
        <f t="shared" si="2"/>
        <v>11.387163561076605</v>
      </c>
      <c r="CJ15" s="9"/>
    </row>
    <row r="16" spans="2:88" ht="12.75">
      <c r="B16" s="2" t="s">
        <v>310</v>
      </c>
      <c r="C16" s="10"/>
      <c r="D16" s="10"/>
      <c r="E16" s="10"/>
      <c r="F16" s="10"/>
      <c r="G16" s="10"/>
      <c r="H16" s="1"/>
      <c r="I16" s="1"/>
      <c r="J16" s="1"/>
      <c r="K16" s="1"/>
      <c r="L16" s="1"/>
      <c r="M16" s="1"/>
      <c r="N16" s="1"/>
      <c r="O16" s="1"/>
      <c r="P16" s="1">
        <v>39735</v>
      </c>
      <c r="Q16" s="1"/>
      <c r="R16" s="1"/>
      <c r="S16" s="1"/>
      <c r="T16" s="1"/>
      <c r="U16" s="1"/>
      <c r="V16" s="1"/>
      <c r="W16" s="1"/>
      <c r="X16" s="1"/>
      <c r="Y16" s="1"/>
      <c r="Z16" s="1">
        <v>39720</v>
      </c>
      <c r="AA16" s="1"/>
      <c r="AB16" s="1">
        <v>39719</v>
      </c>
      <c r="AC16" s="1">
        <v>39711</v>
      </c>
      <c r="AD16" s="1">
        <v>39718</v>
      </c>
      <c r="AE16" s="1"/>
      <c r="AF16" s="1">
        <v>39701</v>
      </c>
      <c r="AG16">
        <f t="shared" si="0"/>
        <v>6</v>
      </c>
      <c r="AH16" s="1">
        <f t="shared" si="1"/>
        <v>39717.333333333336</v>
      </c>
      <c r="AI16" s="11"/>
      <c r="AJ16" s="1" t="s">
        <v>232</v>
      </c>
      <c r="AK16">
        <v>5</v>
      </c>
      <c r="AL16" s="9">
        <v>0</v>
      </c>
      <c r="AM16">
        <v>0</v>
      </c>
      <c r="AN16">
        <v>0</v>
      </c>
      <c r="BC16" s="1" t="s">
        <v>232</v>
      </c>
      <c r="BD16">
        <v>5</v>
      </c>
      <c r="BE16" s="9">
        <v>0</v>
      </c>
      <c r="BF16">
        <v>0</v>
      </c>
      <c r="BG16">
        <v>0</v>
      </c>
      <c r="BH16" s="1">
        <v>39696</v>
      </c>
      <c r="BI16">
        <v>16</v>
      </c>
      <c r="BJ16">
        <v>1</v>
      </c>
      <c r="BK16">
        <v>2</v>
      </c>
      <c r="BL16">
        <v>1</v>
      </c>
      <c r="CD16" s="1">
        <v>40078</v>
      </c>
      <c r="CE16">
        <v>106</v>
      </c>
      <c r="CF16">
        <v>64</v>
      </c>
      <c r="CG16" s="1">
        <v>40078</v>
      </c>
      <c r="CH16" s="14">
        <f t="shared" si="3"/>
        <v>11.157894736842104</v>
      </c>
      <c r="CI16" s="14">
        <f t="shared" si="2"/>
        <v>13.250517598343686</v>
      </c>
      <c r="CJ16" s="9"/>
    </row>
    <row r="17" spans="2:88" ht="12.75">
      <c r="B17" s="2" t="s">
        <v>263</v>
      </c>
      <c r="C17" s="10"/>
      <c r="D17" s="10"/>
      <c r="E17" s="10"/>
      <c r="F17" s="10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39731</v>
      </c>
      <c r="T17" s="1">
        <v>39709</v>
      </c>
      <c r="U17" s="1">
        <v>39740</v>
      </c>
      <c r="V17" s="1">
        <v>39720</v>
      </c>
      <c r="W17" s="1"/>
      <c r="X17" s="1"/>
      <c r="Y17" s="1"/>
      <c r="Z17" s="1"/>
      <c r="AA17" s="1"/>
      <c r="AB17" s="1">
        <v>39720</v>
      </c>
      <c r="AC17" s="1"/>
      <c r="AD17" s="1">
        <v>39724</v>
      </c>
      <c r="AE17" s="1">
        <v>39721</v>
      </c>
      <c r="AF17" s="1"/>
      <c r="AG17">
        <f t="shared" si="0"/>
        <v>7</v>
      </c>
      <c r="AH17" s="1">
        <f t="shared" si="1"/>
        <v>39723.57142857143</v>
      </c>
      <c r="AI17" s="11"/>
      <c r="AJ17" s="1" t="s">
        <v>233</v>
      </c>
      <c r="AK17">
        <v>5</v>
      </c>
      <c r="AL17" s="9">
        <v>0</v>
      </c>
      <c r="AM17">
        <v>2</v>
      </c>
      <c r="AN17">
        <v>0</v>
      </c>
      <c r="BC17" s="1" t="s">
        <v>233</v>
      </c>
      <c r="BD17">
        <v>5</v>
      </c>
      <c r="BE17" s="9">
        <v>0</v>
      </c>
      <c r="BF17">
        <v>2</v>
      </c>
      <c r="BG17">
        <v>0</v>
      </c>
      <c r="BH17" s="1">
        <v>39698</v>
      </c>
      <c r="BI17">
        <v>26</v>
      </c>
      <c r="BJ17">
        <v>5</v>
      </c>
      <c r="BK17">
        <v>5</v>
      </c>
      <c r="BL17">
        <v>2</v>
      </c>
      <c r="CD17" s="15">
        <v>40081</v>
      </c>
      <c r="CE17">
        <v>108</v>
      </c>
      <c r="CF17">
        <v>61</v>
      </c>
      <c r="CG17" s="15">
        <v>40081</v>
      </c>
      <c r="CH17" s="14">
        <f t="shared" si="3"/>
        <v>11.368421052631579</v>
      </c>
      <c r="CI17" s="14">
        <f t="shared" si="2"/>
        <v>12.629399585921325</v>
      </c>
      <c r="CJ17" s="9"/>
    </row>
    <row r="18" spans="2:88" ht="12.75">
      <c r="B18" s="2" t="s">
        <v>253</v>
      </c>
      <c r="C18" s="10"/>
      <c r="D18" s="10"/>
      <c r="E18" s="10"/>
      <c r="F18" s="10"/>
      <c r="G18" s="10"/>
      <c r="H18" s="1"/>
      <c r="I18" s="1"/>
      <c r="J18" s="1">
        <v>39728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>
        <v>39719</v>
      </c>
      <c r="V18" s="1"/>
      <c r="W18" s="1"/>
      <c r="X18" s="1"/>
      <c r="Y18" s="1"/>
      <c r="Z18" s="1">
        <v>39719</v>
      </c>
      <c r="AA18" s="1"/>
      <c r="AB18" s="1">
        <v>39727</v>
      </c>
      <c r="AC18" s="1"/>
      <c r="AD18" s="1">
        <v>39722</v>
      </c>
      <c r="AE18" s="1"/>
      <c r="AF18" s="1">
        <v>39719</v>
      </c>
      <c r="AG18">
        <f t="shared" si="0"/>
        <v>6</v>
      </c>
      <c r="AH18" s="1">
        <f t="shared" si="1"/>
        <v>39722.333333333336</v>
      </c>
      <c r="AI18" s="11"/>
      <c r="AJ18" s="1" t="s">
        <v>234</v>
      </c>
      <c r="AK18">
        <v>6</v>
      </c>
      <c r="AL18" s="9">
        <v>0</v>
      </c>
      <c r="AM18">
        <v>1</v>
      </c>
      <c r="AN18">
        <v>0</v>
      </c>
      <c r="BC18" s="1" t="s">
        <v>234</v>
      </c>
      <c r="BD18">
        <v>6</v>
      </c>
      <c r="BE18" s="9">
        <v>0</v>
      </c>
      <c r="BF18">
        <v>1</v>
      </c>
      <c r="BG18">
        <v>0</v>
      </c>
      <c r="BH18" s="1">
        <v>39700</v>
      </c>
      <c r="BI18">
        <v>27</v>
      </c>
      <c r="BJ18">
        <v>10</v>
      </c>
      <c r="BK18">
        <v>5</v>
      </c>
      <c r="BL18">
        <v>7</v>
      </c>
      <c r="CD18" s="1">
        <v>40084</v>
      </c>
      <c r="CE18">
        <v>100</v>
      </c>
      <c r="CF18">
        <v>62</v>
      </c>
      <c r="CG18" s="1">
        <v>40084</v>
      </c>
      <c r="CH18" s="14">
        <f t="shared" si="3"/>
        <v>10.526315789473685</v>
      </c>
      <c r="CI18" s="14">
        <f t="shared" si="2"/>
        <v>12.836438923395445</v>
      </c>
      <c r="CJ18" s="9"/>
    </row>
    <row r="19" spans="2:88" ht="12.75">
      <c r="B19" s="2" t="s">
        <v>297</v>
      </c>
      <c r="C19" s="10"/>
      <c r="D19" s="10"/>
      <c r="E19" s="10"/>
      <c r="F19" s="10"/>
      <c r="G19" s="10"/>
      <c r="H19" s="1"/>
      <c r="I19" s="1"/>
      <c r="J19" s="1"/>
      <c r="K19" s="1"/>
      <c r="L19" s="1"/>
      <c r="M19" s="1"/>
      <c r="N19" s="1"/>
      <c r="O19" s="1">
        <v>39743</v>
      </c>
      <c r="P19" s="1">
        <v>39735</v>
      </c>
      <c r="Q19" s="1"/>
      <c r="R19" s="1"/>
      <c r="S19" s="1"/>
      <c r="T19" s="1">
        <v>39716</v>
      </c>
      <c r="U19" s="1">
        <v>39721</v>
      </c>
      <c r="V19" s="1">
        <v>39724</v>
      </c>
      <c r="W19" s="1"/>
      <c r="X19" s="1"/>
      <c r="Y19" s="1">
        <v>39727</v>
      </c>
      <c r="Z19" s="1">
        <v>39706</v>
      </c>
      <c r="AA19" s="1">
        <v>39733</v>
      </c>
      <c r="AB19" s="1">
        <v>39720</v>
      </c>
      <c r="AC19" s="1"/>
      <c r="AD19" s="1">
        <v>39721</v>
      </c>
      <c r="AE19" s="1"/>
      <c r="AF19" s="1"/>
      <c r="AG19">
        <f t="shared" si="0"/>
        <v>10</v>
      </c>
      <c r="AH19" s="1">
        <f t="shared" si="1"/>
        <v>39724.6</v>
      </c>
      <c r="AI19" s="11"/>
      <c r="AJ19" s="1" t="s">
        <v>235</v>
      </c>
      <c r="AK19">
        <v>3</v>
      </c>
      <c r="AL19" s="9">
        <v>0</v>
      </c>
      <c r="AM19">
        <v>0</v>
      </c>
      <c r="AN19">
        <v>0</v>
      </c>
      <c r="BC19" s="1" t="s">
        <v>235</v>
      </c>
      <c r="BD19">
        <v>3</v>
      </c>
      <c r="BE19" s="9">
        <v>0</v>
      </c>
      <c r="BF19">
        <v>0</v>
      </c>
      <c r="BG19">
        <v>0</v>
      </c>
      <c r="BH19" s="1">
        <v>39702</v>
      </c>
      <c r="BI19">
        <v>46</v>
      </c>
      <c r="BJ19">
        <v>22</v>
      </c>
      <c r="BK19">
        <v>3</v>
      </c>
      <c r="BL19">
        <v>5</v>
      </c>
      <c r="CD19" s="1">
        <v>40087</v>
      </c>
      <c r="CE19">
        <v>64</v>
      </c>
      <c r="CF19">
        <v>48</v>
      </c>
      <c r="CG19" s="1">
        <v>40087</v>
      </c>
      <c r="CH19" s="14">
        <f t="shared" si="3"/>
        <v>6.7368421052631575</v>
      </c>
      <c r="CI19" s="14">
        <f t="shared" si="2"/>
        <v>9.937888198757763</v>
      </c>
      <c r="CJ19" s="9"/>
    </row>
    <row r="20" spans="2:88" ht="12.75">
      <c r="B20" s="2" t="s">
        <v>299</v>
      </c>
      <c r="C20" s="10"/>
      <c r="D20" s="10">
        <v>39723</v>
      </c>
      <c r="E20" s="10"/>
      <c r="F20" s="10">
        <v>39709</v>
      </c>
      <c r="G20" s="10"/>
      <c r="H20" s="1"/>
      <c r="I20" s="1"/>
      <c r="J20" s="1"/>
      <c r="K20" s="1"/>
      <c r="L20" s="1"/>
      <c r="M20" s="1"/>
      <c r="N20" s="1"/>
      <c r="O20" s="1">
        <v>39736</v>
      </c>
      <c r="P20" s="1">
        <v>39735</v>
      </c>
      <c r="Q20" s="1"/>
      <c r="R20" s="1"/>
      <c r="S20" s="1"/>
      <c r="T20" s="1">
        <v>39716</v>
      </c>
      <c r="U20" s="1"/>
      <c r="V20" s="1"/>
      <c r="W20" s="1"/>
      <c r="X20" s="1"/>
      <c r="Y20" s="1"/>
      <c r="Z20" s="1"/>
      <c r="AA20" s="1"/>
      <c r="AB20" s="1"/>
      <c r="AC20" s="1"/>
      <c r="AD20" s="1">
        <v>39731</v>
      </c>
      <c r="AE20" s="1"/>
      <c r="AF20" s="1"/>
      <c r="AG20">
        <f t="shared" si="0"/>
        <v>6</v>
      </c>
      <c r="AH20" s="1">
        <f t="shared" si="1"/>
        <v>39725</v>
      </c>
      <c r="AI20" s="11"/>
      <c r="AJ20" s="1">
        <v>39692</v>
      </c>
      <c r="AK20">
        <v>4</v>
      </c>
      <c r="AL20" s="9">
        <v>0</v>
      </c>
      <c r="AM20">
        <v>1</v>
      </c>
      <c r="AN20">
        <v>2</v>
      </c>
      <c r="BC20" s="1">
        <v>39692</v>
      </c>
      <c r="BD20">
        <v>4</v>
      </c>
      <c r="BE20" s="9">
        <v>0</v>
      </c>
      <c r="BF20">
        <v>1</v>
      </c>
      <c r="BG20">
        <v>2</v>
      </c>
      <c r="BH20" s="1">
        <v>39704</v>
      </c>
      <c r="BI20">
        <v>69</v>
      </c>
      <c r="BJ20">
        <v>9</v>
      </c>
      <c r="BK20">
        <v>17</v>
      </c>
      <c r="BL20">
        <v>4</v>
      </c>
      <c r="CD20" s="15">
        <v>40090</v>
      </c>
      <c r="CE20">
        <v>32</v>
      </c>
      <c r="CF20">
        <v>38</v>
      </c>
      <c r="CG20" s="15">
        <v>40090</v>
      </c>
      <c r="CH20" s="14">
        <f t="shared" si="3"/>
        <v>3.3684210526315788</v>
      </c>
      <c r="CI20" s="14">
        <f t="shared" si="2"/>
        <v>7.867494824016563</v>
      </c>
      <c r="CJ20" s="9"/>
    </row>
    <row r="21" spans="2:88" ht="12.75">
      <c r="B21" s="2" t="s">
        <v>300</v>
      </c>
      <c r="C21" s="10"/>
      <c r="D21" s="10"/>
      <c r="E21" s="10"/>
      <c r="F21" s="10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39725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>
        <v>39715</v>
      </c>
      <c r="AG21">
        <f t="shared" si="0"/>
        <v>2</v>
      </c>
      <c r="AH21" s="1">
        <f t="shared" si="1"/>
        <v>39720</v>
      </c>
      <c r="AI21" s="11"/>
      <c r="AJ21" s="1">
        <v>39693</v>
      </c>
      <c r="AK21">
        <v>1</v>
      </c>
      <c r="AL21" s="9">
        <v>0</v>
      </c>
      <c r="AM21">
        <v>0</v>
      </c>
      <c r="AN21">
        <v>1</v>
      </c>
      <c r="BC21" s="1">
        <v>39693</v>
      </c>
      <c r="BD21">
        <v>1</v>
      </c>
      <c r="BE21" s="9">
        <v>0</v>
      </c>
      <c r="BF21">
        <v>0</v>
      </c>
      <c r="BG21">
        <v>1</v>
      </c>
      <c r="BH21" s="1">
        <v>39706</v>
      </c>
      <c r="BI21">
        <v>50</v>
      </c>
      <c r="BJ21">
        <v>19</v>
      </c>
      <c r="BK21">
        <v>8</v>
      </c>
      <c r="BL21">
        <v>5</v>
      </c>
      <c r="CD21" s="1">
        <v>40093</v>
      </c>
      <c r="CE21">
        <v>25</v>
      </c>
      <c r="CF21">
        <v>30</v>
      </c>
      <c r="CG21" s="1">
        <v>40093</v>
      </c>
      <c r="CH21" s="14">
        <f t="shared" si="3"/>
        <v>2.6315789473684212</v>
      </c>
      <c r="CI21" s="14">
        <f t="shared" si="2"/>
        <v>6.211180124223603</v>
      </c>
      <c r="CJ21" s="9"/>
    </row>
    <row r="22" spans="2:88" ht="12.75">
      <c r="B22" s="2" t="s">
        <v>313</v>
      </c>
      <c r="C22" s="10"/>
      <c r="D22" s="10"/>
      <c r="E22" s="10"/>
      <c r="F22" s="10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39721</v>
      </c>
      <c r="AB22" s="1">
        <v>39734</v>
      </c>
      <c r="AC22" s="1"/>
      <c r="AD22" s="1"/>
      <c r="AE22" s="1">
        <v>39737</v>
      </c>
      <c r="AF22" s="1"/>
      <c r="AG22">
        <f t="shared" si="0"/>
        <v>3</v>
      </c>
      <c r="AH22" s="1">
        <f t="shared" si="1"/>
        <v>39730.666666666664</v>
      </c>
      <c r="AI22" s="11"/>
      <c r="AJ22" s="1">
        <v>39694</v>
      </c>
      <c r="AK22">
        <v>10</v>
      </c>
      <c r="AL22" s="9">
        <v>1</v>
      </c>
      <c r="AM22">
        <v>0</v>
      </c>
      <c r="AN22">
        <v>1</v>
      </c>
      <c r="BC22" s="1">
        <v>39694</v>
      </c>
      <c r="BD22">
        <v>10</v>
      </c>
      <c r="BE22" s="9">
        <v>0</v>
      </c>
      <c r="BF22">
        <v>0</v>
      </c>
      <c r="BG22">
        <v>1</v>
      </c>
      <c r="BH22" s="1">
        <v>39708</v>
      </c>
      <c r="BI22">
        <v>87</v>
      </c>
      <c r="BJ22">
        <v>32</v>
      </c>
      <c r="BK22">
        <v>22</v>
      </c>
      <c r="BL22">
        <v>16</v>
      </c>
      <c r="CD22" s="1">
        <v>40096</v>
      </c>
      <c r="CE22">
        <v>12</v>
      </c>
      <c r="CF22">
        <v>19</v>
      </c>
      <c r="CG22" s="1">
        <v>40096</v>
      </c>
      <c r="CH22" s="14">
        <f t="shared" si="3"/>
        <v>1.263157894736842</v>
      </c>
      <c r="CI22" s="14">
        <f t="shared" si="2"/>
        <v>3.9337474120082816</v>
      </c>
      <c r="CJ22" s="9"/>
    </row>
    <row r="23" spans="2:88" ht="12.75">
      <c r="B23" s="2" t="s">
        <v>286</v>
      </c>
      <c r="C23" s="10"/>
      <c r="D23" s="10"/>
      <c r="E23" s="10"/>
      <c r="F23" s="10"/>
      <c r="G23" s="10"/>
      <c r="H23" s="1"/>
      <c r="I23" s="1"/>
      <c r="J23" s="1"/>
      <c r="K23" s="1"/>
      <c r="L23" s="1"/>
      <c r="M23" s="1"/>
      <c r="N23" s="1"/>
      <c r="O23" s="1"/>
      <c r="P23" s="1">
        <v>39735</v>
      </c>
      <c r="Q23" s="1"/>
      <c r="R23" s="1"/>
      <c r="S23" s="1"/>
      <c r="T23" s="1"/>
      <c r="U23" s="1">
        <v>39721</v>
      </c>
      <c r="V23" s="1">
        <v>39727</v>
      </c>
      <c r="W23" s="1"/>
      <c r="X23" s="1">
        <v>39739</v>
      </c>
      <c r="Y23" s="1"/>
      <c r="Z23" s="1">
        <v>39729</v>
      </c>
      <c r="AA23" s="1">
        <v>39728</v>
      </c>
      <c r="AB23" s="1"/>
      <c r="AC23" s="1"/>
      <c r="AD23" s="1">
        <v>39731</v>
      </c>
      <c r="AE23" s="1"/>
      <c r="AF23" s="1"/>
      <c r="AG23">
        <f t="shared" si="0"/>
        <v>7</v>
      </c>
      <c r="AH23" s="1">
        <f t="shared" si="1"/>
        <v>39730</v>
      </c>
      <c r="AI23" s="11"/>
      <c r="AJ23" s="1">
        <v>39695</v>
      </c>
      <c r="AK23">
        <v>16</v>
      </c>
      <c r="AL23" s="9">
        <v>2</v>
      </c>
      <c r="AM23">
        <v>1</v>
      </c>
      <c r="AN23">
        <v>2</v>
      </c>
      <c r="BC23" s="1">
        <v>39695</v>
      </c>
      <c r="BD23">
        <v>16</v>
      </c>
      <c r="BE23" s="9">
        <v>2</v>
      </c>
      <c r="BF23">
        <v>1</v>
      </c>
      <c r="BG23">
        <v>2</v>
      </c>
      <c r="BH23" s="1">
        <v>39710</v>
      </c>
      <c r="BI23">
        <v>62</v>
      </c>
      <c r="BJ23">
        <v>43</v>
      </c>
      <c r="BK23">
        <v>19</v>
      </c>
      <c r="BL23">
        <v>21</v>
      </c>
      <c r="CD23" s="15">
        <v>40099</v>
      </c>
      <c r="CE23">
        <v>13</v>
      </c>
      <c r="CF23">
        <v>4</v>
      </c>
      <c r="CG23" s="15">
        <v>40099</v>
      </c>
      <c r="CH23" s="14">
        <f t="shared" si="3"/>
        <v>1.368421052631579</v>
      </c>
      <c r="CI23" s="14">
        <f t="shared" si="2"/>
        <v>0.8281573498964804</v>
      </c>
      <c r="CJ23" s="9"/>
    </row>
    <row r="24" spans="2:88" ht="12.75">
      <c r="B24" s="2" t="s">
        <v>290</v>
      </c>
      <c r="C24" s="10"/>
      <c r="D24" s="10"/>
      <c r="E24" s="10"/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v>39710</v>
      </c>
      <c r="U24" s="1">
        <v>39735</v>
      </c>
      <c r="V24" s="1">
        <v>39720</v>
      </c>
      <c r="W24" s="1">
        <v>39711</v>
      </c>
      <c r="X24" s="1"/>
      <c r="Y24" s="1"/>
      <c r="Z24" s="1"/>
      <c r="AA24" s="1"/>
      <c r="AB24" s="1">
        <v>39734</v>
      </c>
      <c r="AC24" s="1"/>
      <c r="AD24" s="1">
        <v>39717</v>
      </c>
      <c r="AE24" s="1"/>
      <c r="AF24" s="1"/>
      <c r="AG24">
        <f t="shared" si="0"/>
        <v>6</v>
      </c>
      <c r="AH24" s="1">
        <f t="shared" si="1"/>
        <v>39721.166666666664</v>
      </c>
      <c r="AI24" s="11"/>
      <c r="AJ24" s="1">
        <v>39696</v>
      </c>
      <c r="AK24">
        <v>6</v>
      </c>
      <c r="AL24" s="9">
        <v>0</v>
      </c>
      <c r="AM24">
        <v>0</v>
      </c>
      <c r="AN24">
        <v>1</v>
      </c>
      <c r="BC24" s="1">
        <v>39696</v>
      </c>
      <c r="BD24">
        <v>6</v>
      </c>
      <c r="BE24" s="9">
        <v>0</v>
      </c>
      <c r="BF24">
        <v>0</v>
      </c>
      <c r="BG24">
        <v>1</v>
      </c>
      <c r="BH24" s="1">
        <v>39712</v>
      </c>
      <c r="BI24">
        <v>65</v>
      </c>
      <c r="BJ24">
        <v>34</v>
      </c>
      <c r="BK24">
        <v>15</v>
      </c>
      <c r="BL24">
        <v>28</v>
      </c>
      <c r="CD24" s="1">
        <v>40102</v>
      </c>
      <c r="CE24">
        <v>6</v>
      </c>
      <c r="CF24">
        <v>2</v>
      </c>
      <c r="CG24" s="1">
        <v>40102</v>
      </c>
      <c r="CH24" s="14">
        <f t="shared" si="3"/>
        <v>0.631578947368421</v>
      </c>
      <c r="CI24" s="14">
        <f t="shared" si="2"/>
        <v>0.4140786749482402</v>
      </c>
      <c r="CJ24" s="9"/>
    </row>
    <row r="25" spans="2:88" ht="12.75">
      <c r="B25" s="2" t="s">
        <v>270</v>
      </c>
      <c r="C25" s="10"/>
      <c r="D25" s="10"/>
      <c r="E25" s="10"/>
      <c r="F25" s="10"/>
      <c r="G25" s="10">
        <v>39739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39731</v>
      </c>
      <c r="T25" s="1"/>
      <c r="U25" s="1">
        <v>39735</v>
      </c>
      <c r="V25" s="1"/>
      <c r="W25" s="1"/>
      <c r="X25" s="1"/>
      <c r="Y25" s="1">
        <v>39744</v>
      </c>
      <c r="Z25" s="1">
        <v>39701</v>
      </c>
      <c r="AA25" s="1"/>
      <c r="AB25" s="1">
        <v>39720</v>
      </c>
      <c r="AC25" s="1">
        <v>39711</v>
      </c>
      <c r="AD25" s="1"/>
      <c r="AE25" s="1">
        <v>39723</v>
      </c>
      <c r="AF25" s="1"/>
      <c r="AG25">
        <f t="shared" si="0"/>
        <v>8</v>
      </c>
      <c r="AH25" s="1">
        <f t="shared" si="1"/>
        <v>39725.5</v>
      </c>
      <c r="AI25" s="11"/>
      <c r="AJ25" s="1">
        <v>39697</v>
      </c>
      <c r="AK25">
        <v>10</v>
      </c>
      <c r="AL25" s="9">
        <v>1</v>
      </c>
      <c r="AM25">
        <v>2</v>
      </c>
      <c r="AN25">
        <v>0</v>
      </c>
      <c r="BC25" s="1">
        <v>39697</v>
      </c>
      <c r="BD25">
        <v>10</v>
      </c>
      <c r="BE25" s="9">
        <v>1</v>
      </c>
      <c r="BF25">
        <v>2</v>
      </c>
      <c r="BG25">
        <v>0</v>
      </c>
      <c r="BH25" s="1">
        <v>39714</v>
      </c>
      <c r="BI25">
        <v>76</v>
      </c>
      <c r="BJ25">
        <v>44</v>
      </c>
      <c r="BK25">
        <v>24</v>
      </c>
      <c r="BL25">
        <v>25</v>
      </c>
      <c r="CD25" s="1">
        <v>40105</v>
      </c>
      <c r="CE25">
        <v>10</v>
      </c>
      <c r="CF25">
        <v>0</v>
      </c>
      <c r="CG25" s="1">
        <v>40105</v>
      </c>
      <c r="CH25" s="14">
        <f t="shared" si="3"/>
        <v>1.0526315789473684</v>
      </c>
      <c r="CI25" s="14">
        <f t="shared" si="2"/>
        <v>0</v>
      </c>
      <c r="CJ25" s="9"/>
    </row>
    <row r="26" spans="2:88" ht="12.75">
      <c r="B26" s="2" t="s">
        <v>251</v>
      </c>
      <c r="C26" s="10"/>
      <c r="D26" s="10"/>
      <c r="E26" s="10"/>
      <c r="F26" s="10"/>
      <c r="G26" s="10"/>
      <c r="H26" s="1"/>
      <c r="I26" s="1"/>
      <c r="J26" s="1"/>
      <c r="K26" s="1"/>
      <c r="L26" s="1"/>
      <c r="M26" s="1">
        <v>39702</v>
      </c>
      <c r="N26" s="1"/>
      <c r="O26" s="1"/>
      <c r="P26" s="1">
        <v>39728</v>
      </c>
      <c r="Q26" s="1"/>
      <c r="R26" s="1">
        <v>39718</v>
      </c>
      <c r="S26" s="1">
        <v>39731</v>
      </c>
      <c r="T26" s="1">
        <v>39709</v>
      </c>
      <c r="U26" s="1">
        <v>39732</v>
      </c>
      <c r="V26" s="1">
        <v>39731</v>
      </c>
      <c r="W26" s="1"/>
      <c r="X26" s="1">
        <v>39736</v>
      </c>
      <c r="Y26" s="1">
        <v>39734</v>
      </c>
      <c r="Z26" s="1">
        <v>39705</v>
      </c>
      <c r="AA26" s="1">
        <v>39725</v>
      </c>
      <c r="AB26" s="1">
        <v>39717</v>
      </c>
      <c r="AC26" s="1">
        <v>39716</v>
      </c>
      <c r="AD26" s="1"/>
      <c r="AE26" s="1">
        <v>39720</v>
      </c>
      <c r="AF26" s="1">
        <v>39720</v>
      </c>
      <c r="AG26">
        <f t="shared" si="0"/>
        <v>15</v>
      </c>
      <c r="AH26" s="1">
        <f t="shared" si="1"/>
        <v>39721.6</v>
      </c>
      <c r="AI26" s="11"/>
      <c r="AJ26" s="1">
        <v>39698</v>
      </c>
      <c r="AK26">
        <v>11</v>
      </c>
      <c r="AL26" s="9">
        <v>4</v>
      </c>
      <c r="AM26">
        <v>2</v>
      </c>
      <c r="AN26">
        <v>2</v>
      </c>
      <c r="BC26" s="1">
        <v>39698</v>
      </c>
      <c r="BD26">
        <v>11</v>
      </c>
      <c r="BE26" s="9">
        <v>4</v>
      </c>
      <c r="BF26">
        <v>2</v>
      </c>
      <c r="BG26">
        <v>2</v>
      </c>
      <c r="BH26" s="1">
        <v>39716</v>
      </c>
      <c r="BI26">
        <v>78</v>
      </c>
      <c r="BJ26">
        <v>54</v>
      </c>
      <c r="BK26">
        <v>29</v>
      </c>
      <c r="BL26">
        <v>26</v>
      </c>
      <c r="CD26" s="15">
        <v>40108</v>
      </c>
      <c r="CE26">
        <v>0</v>
      </c>
      <c r="CF26">
        <v>0</v>
      </c>
      <c r="CG26" s="15">
        <v>40108</v>
      </c>
      <c r="CH26" s="14">
        <f t="shared" si="3"/>
        <v>0</v>
      </c>
      <c r="CI26" s="14">
        <f t="shared" si="2"/>
        <v>0</v>
      </c>
      <c r="CJ26" s="9"/>
    </row>
    <row r="27" spans="2:88" ht="12.75">
      <c r="B27" s="2" t="s">
        <v>256</v>
      </c>
      <c r="C27" s="10"/>
      <c r="D27" s="10"/>
      <c r="E27" s="10"/>
      <c r="F27" s="10"/>
      <c r="G27" s="10"/>
      <c r="H27" s="1"/>
      <c r="I27" s="1"/>
      <c r="J27" s="1"/>
      <c r="K27" s="1"/>
      <c r="L27" s="1"/>
      <c r="M27" s="1"/>
      <c r="N27" s="1"/>
      <c r="O27" s="1"/>
      <c r="P27" s="1">
        <v>39721</v>
      </c>
      <c r="Q27" s="1"/>
      <c r="R27" s="1"/>
      <c r="S27" s="1"/>
      <c r="T27" s="1"/>
      <c r="U27" s="1"/>
      <c r="V27" s="1">
        <v>39717</v>
      </c>
      <c r="W27" s="1">
        <v>39711</v>
      </c>
      <c r="X27" s="1"/>
      <c r="Y27" s="1">
        <v>39721</v>
      </c>
      <c r="Z27" s="1">
        <v>39706</v>
      </c>
      <c r="AA27" s="1"/>
      <c r="AB27" s="1">
        <v>39706</v>
      </c>
      <c r="AC27" s="1">
        <v>39687</v>
      </c>
      <c r="AD27" s="1">
        <v>39718</v>
      </c>
      <c r="AE27" s="1">
        <v>39723</v>
      </c>
      <c r="AF27" s="1">
        <v>39708</v>
      </c>
      <c r="AG27">
        <f t="shared" si="0"/>
        <v>10</v>
      </c>
      <c r="AH27" s="1">
        <f t="shared" si="1"/>
        <v>39711.8</v>
      </c>
      <c r="AI27" s="11"/>
      <c r="AJ27" s="1">
        <v>39699</v>
      </c>
      <c r="AK27">
        <v>15</v>
      </c>
      <c r="AL27" s="9">
        <v>1</v>
      </c>
      <c r="AM27">
        <v>3</v>
      </c>
      <c r="AN27">
        <v>0</v>
      </c>
      <c r="BC27" s="1">
        <v>39699</v>
      </c>
      <c r="BD27">
        <v>15</v>
      </c>
      <c r="BE27" s="9">
        <v>1</v>
      </c>
      <c r="BF27">
        <v>3</v>
      </c>
      <c r="BG27">
        <v>0</v>
      </c>
      <c r="BH27" s="1">
        <v>39718</v>
      </c>
      <c r="BI27">
        <v>62</v>
      </c>
      <c r="BJ27">
        <v>27</v>
      </c>
      <c r="BK27">
        <v>46</v>
      </c>
      <c r="BL27">
        <v>35</v>
      </c>
      <c r="CD27" s="1">
        <v>40111</v>
      </c>
      <c r="CE27">
        <v>2</v>
      </c>
      <c r="CF27">
        <v>1</v>
      </c>
      <c r="CG27" s="1">
        <v>40111</v>
      </c>
      <c r="CH27" s="14">
        <f t="shared" si="3"/>
        <v>0.21052631578947367</v>
      </c>
      <c r="CI27" s="14">
        <f t="shared" si="2"/>
        <v>0.2070393374741201</v>
      </c>
      <c r="CJ27" s="9"/>
    </row>
    <row r="28" spans="2:88" ht="12.75">
      <c r="B28" s="2" t="s">
        <v>295</v>
      </c>
      <c r="C28" s="10"/>
      <c r="D28" s="10"/>
      <c r="E28" s="10"/>
      <c r="F28" s="10"/>
      <c r="G28" s="10"/>
      <c r="H28" s="1"/>
      <c r="I28" s="1"/>
      <c r="J28" s="1"/>
      <c r="K28" s="1"/>
      <c r="L28" s="1"/>
      <c r="M28" s="1"/>
      <c r="N28" s="1"/>
      <c r="O28" s="1">
        <v>39720</v>
      </c>
      <c r="P28" s="1"/>
      <c r="Q28" s="1"/>
      <c r="R28" s="1"/>
      <c r="S28" s="1"/>
      <c r="T28" s="1"/>
      <c r="U28" s="1">
        <v>39728</v>
      </c>
      <c r="V28" s="1">
        <v>39727</v>
      </c>
      <c r="W28" s="1"/>
      <c r="X28" s="1"/>
      <c r="Y28" s="1">
        <v>39737</v>
      </c>
      <c r="Z28" s="1"/>
      <c r="AA28" s="1"/>
      <c r="AB28" s="1"/>
      <c r="AC28" s="1"/>
      <c r="AD28" s="1">
        <v>39718</v>
      </c>
      <c r="AE28" s="1"/>
      <c r="AF28" s="1"/>
      <c r="AG28">
        <f t="shared" si="0"/>
        <v>5</v>
      </c>
      <c r="AH28" s="1">
        <f t="shared" si="1"/>
        <v>39726</v>
      </c>
      <c r="AI28" s="11"/>
      <c r="AJ28" s="1">
        <v>39700</v>
      </c>
      <c r="AK28">
        <v>9</v>
      </c>
      <c r="AL28" s="9">
        <v>3</v>
      </c>
      <c r="AM28">
        <v>0</v>
      </c>
      <c r="AN28">
        <v>4</v>
      </c>
      <c r="BC28" s="1">
        <v>39700</v>
      </c>
      <c r="BD28">
        <v>9</v>
      </c>
      <c r="BE28" s="9">
        <v>3</v>
      </c>
      <c r="BF28">
        <v>0</v>
      </c>
      <c r="BG28">
        <v>4</v>
      </c>
      <c r="BH28" s="1">
        <v>39720</v>
      </c>
      <c r="BI28">
        <v>68</v>
      </c>
      <c r="BJ28">
        <v>43</v>
      </c>
      <c r="BK28">
        <v>49</v>
      </c>
      <c r="BL28">
        <v>41</v>
      </c>
      <c r="CD28" s="1">
        <v>40114</v>
      </c>
      <c r="CE28">
        <v>0</v>
      </c>
      <c r="CF28">
        <v>0</v>
      </c>
      <c r="CG28" s="1">
        <v>40114</v>
      </c>
      <c r="CH28" s="14">
        <f t="shared" si="3"/>
        <v>0</v>
      </c>
      <c r="CI28" s="14">
        <f t="shared" si="2"/>
        <v>0</v>
      </c>
      <c r="CJ28" s="9"/>
    </row>
    <row r="29" spans="2:88" ht="12.75">
      <c r="B29" s="2" t="s">
        <v>245</v>
      </c>
      <c r="C29" s="10"/>
      <c r="D29" s="10"/>
      <c r="E29" s="10"/>
      <c r="F29" s="10"/>
      <c r="G29" s="10"/>
      <c r="H29" s="1"/>
      <c r="I29" s="1"/>
      <c r="J29" s="1"/>
      <c r="K29" s="1">
        <v>39699</v>
      </c>
      <c r="L29" s="1"/>
      <c r="M29" s="1">
        <v>39717</v>
      </c>
      <c r="N29" s="1"/>
      <c r="O29" s="1"/>
      <c r="P29" s="1">
        <v>39735</v>
      </c>
      <c r="Q29" s="1">
        <v>39719</v>
      </c>
      <c r="R29" s="1"/>
      <c r="S29" s="1">
        <v>39724</v>
      </c>
      <c r="T29" s="1">
        <v>39709</v>
      </c>
      <c r="U29" s="1">
        <v>39728</v>
      </c>
      <c r="V29" s="1">
        <v>39725</v>
      </c>
      <c r="W29" s="1">
        <v>39726</v>
      </c>
      <c r="X29" s="1">
        <v>39725</v>
      </c>
      <c r="Y29" s="1">
        <v>39723</v>
      </c>
      <c r="Z29" s="1">
        <v>39722</v>
      </c>
      <c r="AA29" s="1">
        <v>39728</v>
      </c>
      <c r="AB29" s="1">
        <v>39720</v>
      </c>
      <c r="AC29" s="1"/>
      <c r="AD29" s="1">
        <v>39724</v>
      </c>
      <c r="AE29" s="1">
        <v>39723</v>
      </c>
      <c r="AF29" s="1"/>
      <c r="AG29">
        <f t="shared" si="0"/>
        <v>16</v>
      </c>
      <c r="AH29" s="1">
        <f t="shared" si="1"/>
        <v>39721.6875</v>
      </c>
      <c r="AI29" s="11"/>
      <c r="AJ29" s="1">
        <v>39701</v>
      </c>
      <c r="AK29">
        <v>18</v>
      </c>
      <c r="AL29" s="9">
        <v>7</v>
      </c>
      <c r="AM29">
        <v>5</v>
      </c>
      <c r="AN29">
        <v>3</v>
      </c>
      <c r="BC29" s="1">
        <v>39701</v>
      </c>
      <c r="BD29">
        <v>18</v>
      </c>
      <c r="BE29" s="9">
        <v>7</v>
      </c>
      <c r="BF29">
        <v>5</v>
      </c>
      <c r="BG29">
        <v>3</v>
      </c>
      <c r="BH29" s="1">
        <v>39722</v>
      </c>
      <c r="BI29">
        <v>39</v>
      </c>
      <c r="BJ29">
        <v>44</v>
      </c>
      <c r="BK29">
        <v>47</v>
      </c>
      <c r="BL29">
        <v>27</v>
      </c>
      <c r="CD29" s="15">
        <v>40117</v>
      </c>
      <c r="CE29">
        <v>0</v>
      </c>
      <c r="CF29">
        <v>0</v>
      </c>
      <c r="CG29" s="15">
        <v>40117</v>
      </c>
      <c r="CH29" s="14">
        <f t="shared" si="3"/>
        <v>0</v>
      </c>
      <c r="CI29" s="14">
        <f t="shared" si="2"/>
        <v>0</v>
      </c>
      <c r="CJ29" s="9"/>
    </row>
    <row r="30" spans="2:88" ht="12.75">
      <c r="B30" s="2" t="s">
        <v>240</v>
      </c>
      <c r="C30" s="10"/>
      <c r="D30" s="10"/>
      <c r="E30" s="10"/>
      <c r="F30" s="10">
        <v>39740</v>
      </c>
      <c r="G30" s="10"/>
      <c r="H30" s="1"/>
      <c r="I30" s="1"/>
      <c r="J30" s="1"/>
      <c r="K30" s="1"/>
      <c r="L30" s="1"/>
      <c r="M30" s="1">
        <v>39735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39737</v>
      </c>
      <c r="Y30" s="1"/>
      <c r="Z30" s="1">
        <v>39720</v>
      </c>
      <c r="AA30" s="1"/>
      <c r="AB30" s="1">
        <v>39723</v>
      </c>
      <c r="AC30" s="1">
        <v>39689</v>
      </c>
      <c r="AD30" s="1">
        <v>39725</v>
      </c>
      <c r="AE30" s="1"/>
      <c r="AF30" s="1"/>
      <c r="AG30">
        <f t="shared" si="0"/>
        <v>7</v>
      </c>
      <c r="AH30" s="1">
        <f t="shared" si="1"/>
        <v>39724.142857142855</v>
      </c>
      <c r="AI30" s="11"/>
      <c r="AJ30" s="1">
        <v>39702</v>
      </c>
      <c r="AK30">
        <v>29</v>
      </c>
      <c r="AL30" s="9">
        <v>13</v>
      </c>
      <c r="AM30">
        <v>3</v>
      </c>
      <c r="AN30">
        <v>3</v>
      </c>
      <c r="BC30" s="1">
        <v>39702</v>
      </c>
      <c r="BD30">
        <v>29</v>
      </c>
      <c r="BE30" s="9">
        <v>13</v>
      </c>
      <c r="BF30">
        <v>3</v>
      </c>
      <c r="BG30">
        <v>3</v>
      </c>
      <c r="BH30" s="1">
        <v>39724</v>
      </c>
      <c r="BI30">
        <v>33</v>
      </c>
      <c r="BJ30">
        <v>17</v>
      </c>
      <c r="BK30">
        <v>43</v>
      </c>
      <c r="BL30">
        <v>36</v>
      </c>
      <c r="CD30" s="1">
        <v>40120</v>
      </c>
      <c r="CE30">
        <v>0</v>
      </c>
      <c r="CF30">
        <v>0</v>
      </c>
      <c r="CG30" s="1">
        <v>40120</v>
      </c>
      <c r="CH30" s="14">
        <f t="shared" si="3"/>
        <v>0</v>
      </c>
      <c r="CI30" s="14">
        <f t="shared" si="2"/>
        <v>0</v>
      </c>
      <c r="CJ30" s="9"/>
    </row>
    <row r="31" spans="2:88" ht="12.75">
      <c r="B31" s="2" t="s">
        <v>281</v>
      </c>
      <c r="C31" s="10"/>
      <c r="D31" s="10">
        <v>39723</v>
      </c>
      <c r="E31" s="10"/>
      <c r="F31" s="10"/>
      <c r="G31" s="10">
        <v>39709</v>
      </c>
      <c r="H31" s="1"/>
      <c r="I31" s="1">
        <v>39728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v>39733</v>
      </c>
      <c r="V31" s="1">
        <v>39727</v>
      </c>
      <c r="W31" s="1"/>
      <c r="X31" s="1">
        <v>39730</v>
      </c>
      <c r="Y31" s="1"/>
      <c r="Z31" s="1">
        <v>39720</v>
      </c>
      <c r="AA31" s="1">
        <v>39719</v>
      </c>
      <c r="AB31" s="1"/>
      <c r="AC31" s="1">
        <v>39712</v>
      </c>
      <c r="AD31" s="1"/>
      <c r="AE31" s="1">
        <v>39699</v>
      </c>
      <c r="AF31" s="1"/>
      <c r="AG31">
        <f t="shared" si="0"/>
        <v>10</v>
      </c>
      <c r="AH31" s="1">
        <f t="shared" si="1"/>
        <v>39720</v>
      </c>
      <c r="AI31" s="11"/>
      <c r="AJ31" s="1">
        <v>39703</v>
      </c>
      <c r="AK31">
        <v>17</v>
      </c>
      <c r="AL31" s="9">
        <v>9</v>
      </c>
      <c r="AM31">
        <v>0</v>
      </c>
      <c r="AN31">
        <v>2</v>
      </c>
      <c r="BC31" s="1">
        <v>39703</v>
      </c>
      <c r="BD31">
        <v>17</v>
      </c>
      <c r="BE31" s="9">
        <v>9</v>
      </c>
      <c r="BF31">
        <v>0</v>
      </c>
      <c r="BG31">
        <v>2</v>
      </c>
      <c r="BH31" s="1">
        <v>39726</v>
      </c>
      <c r="BI31">
        <v>15</v>
      </c>
      <c r="BJ31">
        <v>25</v>
      </c>
      <c r="BK31">
        <v>29</v>
      </c>
      <c r="BL31">
        <v>30</v>
      </c>
      <c r="CD31" s="1">
        <v>40123</v>
      </c>
      <c r="CE31">
        <v>0</v>
      </c>
      <c r="CF31">
        <v>0</v>
      </c>
      <c r="CG31" s="1">
        <v>40123</v>
      </c>
      <c r="CH31" s="14">
        <f t="shared" si="3"/>
        <v>0</v>
      </c>
      <c r="CI31" s="14">
        <f t="shared" si="2"/>
        <v>0</v>
      </c>
      <c r="CJ31" s="9"/>
    </row>
    <row r="32" spans="2:88" ht="12.75">
      <c r="B32" s="2" t="s">
        <v>288</v>
      </c>
      <c r="C32" s="10"/>
      <c r="D32" s="10"/>
      <c r="E32" s="10"/>
      <c r="F32" s="10"/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39711</v>
      </c>
      <c r="W32" s="1"/>
      <c r="X32" s="1"/>
      <c r="Y32" s="1"/>
      <c r="Z32" s="1"/>
      <c r="AA32" s="1"/>
      <c r="AB32" s="1">
        <v>39724</v>
      </c>
      <c r="AC32" s="1"/>
      <c r="AD32" s="1"/>
      <c r="AE32" s="1">
        <v>39723</v>
      </c>
      <c r="AF32" s="1"/>
      <c r="AG32">
        <f t="shared" si="0"/>
        <v>3</v>
      </c>
      <c r="AH32" s="1">
        <f t="shared" si="1"/>
        <v>39719.333333333336</v>
      </c>
      <c r="AI32" s="11"/>
      <c r="AJ32" s="1">
        <v>39704</v>
      </c>
      <c r="AK32">
        <v>36</v>
      </c>
      <c r="AL32" s="9">
        <v>5</v>
      </c>
      <c r="AM32">
        <v>9</v>
      </c>
      <c r="AN32">
        <v>3</v>
      </c>
      <c r="BC32" s="1">
        <v>39704</v>
      </c>
      <c r="BD32">
        <v>36</v>
      </c>
      <c r="BE32" s="9">
        <v>5</v>
      </c>
      <c r="BF32">
        <v>9</v>
      </c>
      <c r="BG32">
        <v>3</v>
      </c>
      <c r="BH32" s="1">
        <v>39728</v>
      </c>
      <c r="BI32">
        <v>18</v>
      </c>
      <c r="BJ32">
        <v>26</v>
      </c>
      <c r="BK32">
        <v>22</v>
      </c>
      <c r="BL32">
        <v>31</v>
      </c>
      <c r="CD32" s="1"/>
      <c r="CE32">
        <f>SUM(CE5:CE31)</f>
        <v>950</v>
      </c>
      <c r="CF32">
        <f>SUM(CF5:CF31)</f>
        <v>483</v>
      </c>
      <c r="CH32" s="14">
        <f>SUM(CH5:CH31)</f>
        <v>99.99999999999999</v>
      </c>
      <c r="CI32" s="14">
        <f>SUM(CI5:CI31)</f>
        <v>100</v>
      </c>
      <c r="CJ32" s="9"/>
    </row>
    <row r="33" spans="2:88" ht="12.75">
      <c r="B33" s="2" t="s">
        <v>306</v>
      </c>
      <c r="C33" s="10"/>
      <c r="D33" s="10">
        <v>39718</v>
      </c>
      <c r="E33" s="10"/>
      <c r="F33" s="10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39740</v>
      </c>
      <c r="V33" s="1"/>
      <c r="W33" s="1"/>
      <c r="X33" s="1"/>
      <c r="Y33" s="1">
        <v>39721</v>
      </c>
      <c r="Z33" s="1">
        <v>39725</v>
      </c>
      <c r="AA33" s="1">
        <v>39726</v>
      </c>
      <c r="AB33" s="1">
        <v>39725</v>
      </c>
      <c r="AC33" s="1"/>
      <c r="AD33" s="1"/>
      <c r="AE33" s="1"/>
      <c r="AF33" s="1">
        <v>39719</v>
      </c>
      <c r="AG33">
        <f t="shared" si="0"/>
        <v>7</v>
      </c>
      <c r="AH33" s="1">
        <f t="shared" si="1"/>
        <v>39724.857142857145</v>
      </c>
      <c r="AI33" s="11"/>
      <c r="AJ33" s="1">
        <v>39705</v>
      </c>
      <c r="AK33">
        <v>33</v>
      </c>
      <c r="AL33" s="9">
        <v>4</v>
      </c>
      <c r="AM33">
        <v>8</v>
      </c>
      <c r="AN33">
        <v>1</v>
      </c>
      <c r="BC33" s="1">
        <v>39705</v>
      </c>
      <c r="BD33">
        <v>33</v>
      </c>
      <c r="BE33" s="9">
        <v>4</v>
      </c>
      <c r="BF33">
        <v>8</v>
      </c>
      <c r="BG33">
        <v>1</v>
      </c>
      <c r="BH33" s="1">
        <v>39730</v>
      </c>
      <c r="BI33">
        <v>11</v>
      </c>
      <c r="BJ33">
        <v>12</v>
      </c>
      <c r="BK33">
        <v>35</v>
      </c>
      <c r="BL33">
        <v>35</v>
      </c>
      <c r="CD33" s="1"/>
      <c r="CJ33" s="9"/>
    </row>
    <row r="34" spans="2:88" ht="12.75">
      <c r="B34" s="2" t="s">
        <v>268</v>
      </c>
      <c r="C34" s="10"/>
      <c r="D34" s="10"/>
      <c r="E34" s="10"/>
      <c r="F34" s="10">
        <v>39733</v>
      </c>
      <c r="G34" s="10">
        <v>39725</v>
      </c>
      <c r="H34" s="1"/>
      <c r="I34" s="1"/>
      <c r="J34" s="1"/>
      <c r="K34" s="1"/>
      <c r="L34" s="1"/>
      <c r="M34" s="1"/>
      <c r="N34" s="1"/>
      <c r="O34" s="1"/>
      <c r="P34" s="1">
        <v>39723</v>
      </c>
      <c r="Q34" s="1"/>
      <c r="R34" s="1"/>
      <c r="S34" s="1">
        <v>39733</v>
      </c>
      <c r="T34" s="1">
        <v>39721</v>
      </c>
      <c r="U34" s="1"/>
      <c r="V34" s="1">
        <v>39718</v>
      </c>
      <c r="W34" s="1">
        <v>39724</v>
      </c>
      <c r="X34" s="1"/>
      <c r="Y34" s="1">
        <v>39735</v>
      </c>
      <c r="Z34" s="1">
        <v>39727</v>
      </c>
      <c r="AA34" s="1">
        <v>39719</v>
      </c>
      <c r="AB34" s="1">
        <v>39713</v>
      </c>
      <c r="AC34" s="1"/>
      <c r="AD34" s="1">
        <v>39704</v>
      </c>
      <c r="AE34" s="1">
        <v>39723</v>
      </c>
      <c r="AF34" s="1"/>
      <c r="AG34">
        <f t="shared" si="0"/>
        <v>13</v>
      </c>
      <c r="AH34" s="1">
        <f t="shared" si="1"/>
        <v>39722.92307692308</v>
      </c>
      <c r="AI34" s="11"/>
      <c r="AJ34" s="1">
        <v>39706</v>
      </c>
      <c r="AK34">
        <v>26</v>
      </c>
      <c r="AL34" s="9">
        <v>7</v>
      </c>
      <c r="AM34">
        <v>7</v>
      </c>
      <c r="AN34">
        <v>3</v>
      </c>
      <c r="BC34" s="1">
        <v>39706</v>
      </c>
      <c r="BD34">
        <v>26</v>
      </c>
      <c r="BE34" s="9">
        <v>7</v>
      </c>
      <c r="BF34">
        <v>7</v>
      </c>
      <c r="BG34">
        <v>3</v>
      </c>
      <c r="BH34" s="1">
        <v>39732</v>
      </c>
      <c r="BI34">
        <v>8</v>
      </c>
      <c r="BJ34">
        <v>11</v>
      </c>
      <c r="BK34">
        <v>27</v>
      </c>
      <c r="BL34">
        <v>21</v>
      </c>
      <c r="CD34" s="1"/>
      <c r="CJ34" s="9"/>
    </row>
    <row r="35" spans="2:88" ht="12.75">
      <c r="B35" s="2" t="s">
        <v>259</v>
      </c>
      <c r="C35" s="10"/>
      <c r="D35" s="10"/>
      <c r="E35" s="10"/>
      <c r="F35" s="10"/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39739</v>
      </c>
      <c r="S35" s="1"/>
      <c r="T35" s="1">
        <v>39723</v>
      </c>
      <c r="U35" s="1">
        <v>39742</v>
      </c>
      <c r="V35" s="1"/>
      <c r="W35" s="1"/>
      <c r="X35" s="1"/>
      <c r="Y35" s="1"/>
      <c r="Z35" s="1">
        <v>39708</v>
      </c>
      <c r="AA35" s="1"/>
      <c r="AB35" s="1"/>
      <c r="AC35" s="1">
        <v>39718</v>
      </c>
      <c r="AD35" s="1"/>
      <c r="AE35" s="1"/>
      <c r="AF35" s="1">
        <v>39715</v>
      </c>
      <c r="AG35">
        <f t="shared" si="0"/>
        <v>6</v>
      </c>
      <c r="AH35" s="1">
        <f t="shared" si="1"/>
        <v>39724.166666666664</v>
      </c>
      <c r="AI35" s="11"/>
      <c r="AJ35" s="1">
        <v>39707</v>
      </c>
      <c r="AK35">
        <v>24</v>
      </c>
      <c r="AL35" s="9">
        <v>11</v>
      </c>
      <c r="AM35">
        <v>1</v>
      </c>
      <c r="AN35">
        <v>2</v>
      </c>
      <c r="BC35" s="1">
        <v>39707</v>
      </c>
      <c r="BD35">
        <v>24</v>
      </c>
      <c r="BE35" s="9">
        <v>11</v>
      </c>
      <c r="BF35">
        <v>1</v>
      </c>
      <c r="BG35">
        <v>2</v>
      </c>
      <c r="BH35" s="1">
        <v>39734</v>
      </c>
      <c r="BI35">
        <v>12</v>
      </c>
      <c r="BJ35">
        <v>3</v>
      </c>
      <c r="BK35">
        <v>35</v>
      </c>
      <c r="BL35">
        <v>30</v>
      </c>
      <c r="CD35" s="1"/>
      <c r="CJ35" s="9"/>
    </row>
    <row r="36" spans="2:91" ht="12.75">
      <c r="B36" s="2" t="s">
        <v>276</v>
      </c>
      <c r="C36" s="10"/>
      <c r="D36" s="10"/>
      <c r="E36" s="10"/>
      <c r="F36" s="10">
        <v>39733</v>
      </c>
      <c r="G36" s="10"/>
      <c r="H36" s="1"/>
      <c r="I36" s="1"/>
      <c r="J36" s="1"/>
      <c r="K36" s="1"/>
      <c r="L36" s="1"/>
      <c r="M36" s="1"/>
      <c r="N36" s="1"/>
      <c r="O36" s="1"/>
      <c r="P36" s="1"/>
      <c r="Q36" s="1">
        <v>39712</v>
      </c>
      <c r="R36" s="1"/>
      <c r="S36" s="1"/>
      <c r="T36" s="1"/>
      <c r="U36" s="1">
        <v>39742</v>
      </c>
      <c r="V36" s="1"/>
      <c r="W36" s="1"/>
      <c r="X36" s="1">
        <v>39725</v>
      </c>
      <c r="Y36" s="1"/>
      <c r="Z36" s="1">
        <v>39708</v>
      </c>
      <c r="AA36" s="1">
        <v>39728</v>
      </c>
      <c r="AB36" s="1">
        <v>39734</v>
      </c>
      <c r="AC36" s="1">
        <v>39711</v>
      </c>
      <c r="AD36" s="1"/>
      <c r="AE36" s="1">
        <v>39737</v>
      </c>
      <c r="AF36" s="1"/>
      <c r="AG36">
        <f t="shared" si="0"/>
        <v>9</v>
      </c>
      <c r="AH36" s="1">
        <f t="shared" si="1"/>
        <v>39725.555555555555</v>
      </c>
      <c r="AI36" s="11"/>
      <c r="AJ36" s="1">
        <v>39708</v>
      </c>
      <c r="AK36">
        <v>39</v>
      </c>
      <c r="AL36" s="9">
        <v>15</v>
      </c>
      <c r="AM36">
        <v>13</v>
      </c>
      <c r="AN36">
        <v>7</v>
      </c>
      <c r="BC36" s="1">
        <v>39708</v>
      </c>
      <c r="BD36">
        <v>39</v>
      </c>
      <c r="BE36" s="9">
        <v>15</v>
      </c>
      <c r="BF36">
        <v>13</v>
      </c>
      <c r="BG36">
        <v>7</v>
      </c>
      <c r="BH36" s="1">
        <v>39736</v>
      </c>
      <c r="BI36">
        <v>3</v>
      </c>
      <c r="BJ36">
        <v>1</v>
      </c>
      <c r="BK36">
        <v>22</v>
      </c>
      <c r="BL36">
        <v>22</v>
      </c>
      <c r="CD36" s="1"/>
      <c r="CJ36" s="9"/>
      <c r="CM36" t="s">
        <v>425</v>
      </c>
    </row>
    <row r="37" spans="2:91" ht="12.75">
      <c r="B37" s="2" t="s">
        <v>325</v>
      </c>
      <c r="C37" s="10"/>
      <c r="D37" s="10"/>
      <c r="E37" s="10"/>
      <c r="F37" s="10"/>
      <c r="G37" s="10"/>
      <c r="H37" s="1"/>
      <c r="I37" s="1"/>
      <c r="J37" s="1"/>
      <c r="K37" s="1"/>
      <c r="L37" s="1">
        <v>39724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>
        <f t="shared" si="0"/>
        <v>1</v>
      </c>
      <c r="AH37" s="1">
        <f t="shared" si="1"/>
        <v>39724</v>
      </c>
      <c r="AI37" s="11"/>
      <c r="AJ37" s="1">
        <v>39709</v>
      </c>
      <c r="AK37">
        <v>48</v>
      </c>
      <c r="AL37" s="9">
        <v>17</v>
      </c>
      <c r="AM37">
        <v>9</v>
      </c>
      <c r="AN37">
        <v>9</v>
      </c>
      <c r="BC37" s="1">
        <v>39709</v>
      </c>
      <c r="BD37">
        <v>48</v>
      </c>
      <c r="BE37" s="9">
        <v>17</v>
      </c>
      <c r="BF37">
        <v>9</v>
      </c>
      <c r="BG37">
        <v>9</v>
      </c>
      <c r="BH37" s="1">
        <v>39738</v>
      </c>
      <c r="BI37">
        <v>4</v>
      </c>
      <c r="BJ37">
        <v>2</v>
      </c>
      <c r="BK37">
        <v>17</v>
      </c>
      <c r="BL37">
        <v>25</v>
      </c>
      <c r="CD37" s="1"/>
      <c r="CH37" s="14" t="s">
        <v>423</v>
      </c>
      <c r="CJ37" s="9"/>
      <c r="CM37">
        <v>56</v>
      </c>
    </row>
    <row r="38" spans="2:91" ht="12.75">
      <c r="B38" s="2" t="s">
        <v>301</v>
      </c>
      <c r="C38" s="10"/>
      <c r="D38" s="10"/>
      <c r="E38" s="10"/>
      <c r="F38" s="10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v>39723</v>
      </c>
      <c r="U38" s="1"/>
      <c r="V38" s="1"/>
      <c r="W38" s="1"/>
      <c r="X38" s="1"/>
      <c r="Y38" s="1"/>
      <c r="Z38" s="1">
        <v>39722</v>
      </c>
      <c r="AA38" s="1">
        <v>39728</v>
      </c>
      <c r="AB38" s="1"/>
      <c r="AC38" s="1">
        <v>39701</v>
      </c>
      <c r="AD38" s="1">
        <v>39704</v>
      </c>
      <c r="AE38" s="1"/>
      <c r="AF38" s="1"/>
      <c r="AG38">
        <f t="shared" si="0"/>
        <v>5</v>
      </c>
      <c r="AH38" s="1">
        <f t="shared" si="1"/>
        <v>39715.6</v>
      </c>
      <c r="AI38" s="11"/>
      <c r="AJ38" s="1">
        <v>39710</v>
      </c>
      <c r="AK38">
        <v>32</v>
      </c>
      <c r="AL38" s="9">
        <v>20</v>
      </c>
      <c r="AM38">
        <v>2</v>
      </c>
      <c r="AN38">
        <v>5</v>
      </c>
      <c r="BC38" s="1">
        <v>39710</v>
      </c>
      <c r="BD38">
        <v>32</v>
      </c>
      <c r="BE38" s="9">
        <v>20</v>
      </c>
      <c r="BF38">
        <v>2</v>
      </c>
      <c r="BG38">
        <v>5</v>
      </c>
      <c r="BH38" s="1">
        <v>39740</v>
      </c>
      <c r="BI38">
        <v>6</v>
      </c>
      <c r="BJ38">
        <v>0</v>
      </c>
      <c r="BK38">
        <v>8</v>
      </c>
      <c r="BL38">
        <v>20</v>
      </c>
      <c r="CD38" s="1"/>
      <c r="CH38" s="14" t="s">
        <v>424</v>
      </c>
      <c r="CJ38" s="9"/>
      <c r="CM38">
        <v>61</v>
      </c>
    </row>
    <row r="39" spans="2:91" ht="12.75">
      <c r="B39" s="2" t="s">
        <v>274</v>
      </c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v>39712</v>
      </c>
      <c r="U39" s="1"/>
      <c r="V39" s="1">
        <v>39725</v>
      </c>
      <c r="W39" s="1">
        <v>39733</v>
      </c>
      <c r="X39" s="1">
        <v>39714</v>
      </c>
      <c r="Y39" s="1"/>
      <c r="Z39" s="1">
        <v>39705</v>
      </c>
      <c r="AA39" s="1">
        <v>39739</v>
      </c>
      <c r="AB39" s="1"/>
      <c r="AC39" s="1">
        <v>39713</v>
      </c>
      <c r="AD39" s="1"/>
      <c r="AE39" s="1"/>
      <c r="AF39" s="1"/>
      <c r="AG39">
        <f t="shared" si="0"/>
        <v>7</v>
      </c>
      <c r="AH39" s="1">
        <f t="shared" si="1"/>
        <v>39720.142857142855</v>
      </c>
      <c r="AI39" s="11"/>
      <c r="AJ39" s="1">
        <v>39711</v>
      </c>
      <c r="AK39">
        <v>30</v>
      </c>
      <c r="AL39" s="9">
        <v>23</v>
      </c>
      <c r="AM39">
        <v>17</v>
      </c>
      <c r="AN39">
        <v>16</v>
      </c>
      <c r="BC39" s="1">
        <v>39711</v>
      </c>
      <c r="BD39">
        <v>30</v>
      </c>
      <c r="BE39" s="9">
        <v>23</v>
      </c>
      <c r="BF39">
        <v>17</v>
      </c>
      <c r="BG39">
        <v>16</v>
      </c>
      <c r="BH39" s="1">
        <v>39742</v>
      </c>
      <c r="BI39">
        <v>4</v>
      </c>
      <c r="BJ39">
        <v>0</v>
      </c>
      <c r="BK39">
        <v>13</v>
      </c>
      <c r="BL39">
        <v>9</v>
      </c>
      <c r="CD39" s="1"/>
      <c r="CG39">
        <v>37</v>
      </c>
      <c r="CH39">
        <v>0</v>
      </c>
      <c r="CI39" s="9"/>
      <c r="CM39">
        <v>63</v>
      </c>
    </row>
    <row r="40" spans="2:91" ht="12.75">
      <c r="B40" s="2" t="s">
        <v>254</v>
      </c>
      <c r="C40" s="10"/>
      <c r="D40" s="10"/>
      <c r="E40" s="10"/>
      <c r="F40" s="10"/>
      <c r="G40" s="10"/>
      <c r="H40" s="1"/>
      <c r="I40" s="1"/>
      <c r="J40" s="1"/>
      <c r="K40" s="1">
        <v>39704</v>
      </c>
      <c r="L40" s="1"/>
      <c r="M40" s="1"/>
      <c r="N40" s="1"/>
      <c r="O40" s="1">
        <v>39743</v>
      </c>
      <c r="P40" s="1"/>
      <c r="Q40" s="1"/>
      <c r="R40" s="1"/>
      <c r="S40" s="1">
        <v>39731</v>
      </c>
      <c r="T40" s="1"/>
      <c r="U40" s="1"/>
      <c r="V40" s="1"/>
      <c r="W40" s="1">
        <v>39740</v>
      </c>
      <c r="X40" s="1"/>
      <c r="Y40" s="1">
        <v>39744</v>
      </c>
      <c r="Z40" s="1">
        <v>39722</v>
      </c>
      <c r="AA40" s="1"/>
      <c r="AB40" s="1"/>
      <c r="AC40" s="1"/>
      <c r="AD40" s="1"/>
      <c r="AE40" s="1">
        <v>39719</v>
      </c>
      <c r="AF40" s="1">
        <v>39715</v>
      </c>
      <c r="AG40">
        <f t="shared" si="0"/>
        <v>8</v>
      </c>
      <c r="AH40" s="1">
        <f t="shared" si="1"/>
        <v>39727.25</v>
      </c>
      <c r="AI40" s="11"/>
      <c r="AJ40" s="1">
        <v>39712</v>
      </c>
      <c r="AK40">
        <v>35</v>
      </c>
      <c r="AL40" s="9">
        <v>12</v>
      </c>
      <c r="AM40">
        <v>8</v>
      </c>
      <c r="AN40">
        <v>13</v>
      </c>
      <c r="BC40" s="1">
        <v>39712</v>
      </c>
      <c r="BD40">
        <v>35</v>
      </c>
      <c r="BE40" s="9">
        <v>12</v>
      </c>
      <c r="BF40">
        <v>8</v>
      </c>
      <c r="BG40">
        <v>13</v>
      </c>
      <c r="BH40" s="1">
        <v>39744</v>
      </c>
      <c r="BI40">
        <v>0</v>
      </c>
      <c r="BJ40">
        <v>0</v>
      </c>
      <c r="BK40">
        <v>7</v>
      </c>
      <c r="BL40">
        <v>9</v>
      </c>
      <c r="CD40" s="1"/>
      <c r="CG40">
        <v>38</v>
      </c>
      <c r="CH40">
        <v>0</v>
      </c>
      <c r="CI40" s="9"/>
      <c r="CM40">
        <v>66</v>
      </c>
    </row>
    <row r="41" spans="2:91" ht="12.75">
      <c r="B41" s="2" t="s">
        <v>275</v>
      </c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/>
      <c r="P41" s="1">
        <v>39733</v>
      </c>
      <c r="Q41" s="1">
        <v>39717</v>
      </c>
      <c r="R41" s="1"/>
      <c r="S41" s="1"/>
      <c r="T41" s="1"/>
      <c r="U41" s="1"/>
      <c r="V41" s="1">
        <v>39725</v>
      </c>
      <c r="W41" s="1">
        <v>39731</v>
      </c>
      <c r="X41" s="1">
        <v>39723</v>
      </c>
      <c r="Y41" s="1"/>
      <c r="Z41" s="1">
        <v>39721</v>
      </c>
      <c r="AA41" s="1">
        <v>39726</v>
      </c>
      <c r="AB41" s="1"/>
      <c r="AC41" s="1"/>
      <c r="AD41" s="1"/>
      <c r="AE41" s="1"/>
      <c r="AF41" s="1"/>
      <c r="AG41">
        <f t="shared" si="0"/>
        <v>7</v>
      </c>
      <c r="AH41" s="1">
        <f t="shared" si="1"/>
        <v>39725.142857142855</v>
      </c>
      <c r="AI41" s="11"/>
      <c r="AJ41" s="1">
        <v>39713</v>
      </c>
      <c r="AK41">
        <v>30</v>
      </c>
      <c r="AL41" s="9">
        <v>22</v>
      </c>
      <c r="AM41">
        <v>7</v>
      </c>
      <c r="AN41">
        <v>15</v>
      </c>
      <c r="BC41" s="1">
        <v>39713</v>
      </c>
      <c r="BD41">
        <v>30</v>
      </c>
      <c r="BE41" s="9">
        <v>22</v>
      </c>
      <c r="BF41">
        <v>7</v>
      </c>
      <c r="BG41">
        <v>15</v>
      </c>
      <c r="BH41" s="1">
        <v>39746</v>
      </c>
      <c r="BI41">
        <v>2</v>
      </c>
      <c r="BJ41">
        <v>1</v>
      </c>
      <c r="BK41">
        <v>5</v>
      </c>
      <c r="BL41">
        <v>12</v>
      </c>
      <c r="CD41" s="1"/>
      <c r="CG41">
        <v>39</v>
      </c>
      <c r="CH41">
        <v>0</v>
      </c>
      <c r="CI41" s="9"/>
      <c r="CM41">
        <v>66</v>
      </c>
    </row>
    <row r="42" spans="2:91" ht="12.75">
      <c r="B42" s="2" t="s">
        <v>322</v>
      </c>
      <c r="C42" s="10"/>
      <c r="D42" s="10"/>
      <c r="E42" s="10"/>
      <c r="F42" s="10"/>
      <c r="G42" s="10"/>
      <c r="H42" s="1"/>
      <c r="I42" s="1"/>
      <c r="J42" s="1"/>
      <c r="K42" s="1"/>
      <c r="L42" s="1"/>
      <c r="M42" s="1"/>
      <c r="N42" s="1"/>
      <c r="O42" s="1"/>
      <c r="P42" s="1">
        <v>39735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>
        <f t="shared" si="0"/>
        <v>1</v>
      </c>
      <c r="AH42" s="1">
        <f t="shared" si="1"/>
        <v>39735</v>
      </c>
      <c r="AI42" s="11"/>
      <c r="AJ42" s="1">
        <v>39714</v>
      </c>
      <c r="AK42">
        <v>36</v>
      </c>
      <c r="AL42" s="9">
        <v>20</v>
      </c>
      <c r="AM42">
        <v>10</v>
      </c>
      <c r="AN42">
        <v>11</v>
      </c>
      <c r="BC42" s="1">
        <v>39714</v>
      </c>
      <c r="BD42">
        <v>36</v>
      </c>
      <c r="BE42" s="9">
        <v>20</v>
      </c>
      <c r="BF42">
        <v>10</v>
      </c>
      <c r="BG42">
        <v>11</v>
      </c>
      <c r="BH42" s="1">
        <v>39748</v>
      </c>
      <c r="BI42">
        <v>0</v>
      </c>
      <c r="BJ42">
        <v>0</v>
      </c>
      <c r="BK42">
        <v>2</v>
      </c>
      <c r="BL42">
        <v>1</v>
      </c>
      <c r="CD42" s="1"/>
      <c r="CG42">
        <v>40</v>
      </c>
      <c r="CH42">
        <v>0</v>
      </c>
      <c r="CI42" s="9"/>
      <c r="CM42">
        <v>67</v>
      </c>
    </row>
    <row r="43" spans="2:91" ht="12.75">
      <c r="B43" s="2" t="s">
        <v>296</v>
      </c>
      <c r="C43" s="10"/>
      <c r="D43" s="10"/>
      <c r="E43" s="10"/>
      <c r="F43" s="10"/>
      <c r="G43" s="10"/>
      <c r="H43" s="1"/>
      <c r="I43" s="1"/>
      <c r="J43" s="1"/>
      <c r="K43" s="1"/>
      <c r="L43" s="1"/>
      <c r="M43" s="1"/>
      <c r="N43" s="1"/>
      <c r="O43" s="1"/>
      <c r="P43" s="1">
        <v>39735</v>
      </c>
      <c r="Q43" s="1"/>
      <c r="R43" s="1"/>
      <c r="S43" s="1"/>
      <c r="T43" s="1"/>
      <c r="U43" s="1"/>
      <c r="V43" s="1">
        <v>39731</v>
      </c>
      <c r="W43" s="1">
        <v>39737</v>
      </c>
      <c r="X43" s="1"/>
      <c r="Y43" s="1">
        <v>39748</v>
      </c>
      <c r="Z43" s="1">
        <v>39729</v>
      </c>
      <c r="AA43" s="1">
        <v>39739</v>
      </c>
      <c r="AB43" s="1"/>
      <c r="AC43" s="1"/>
      <c r="AD43" s="1"/>
      <c r="AE43" s="1"/>
      <c r="AF43" s="1"/>
      <c r="AG43">
        <f t="shared" si="0"/>
        <v>6</v>
      </c>
      <c r="AH43" s="1">
        <f t="shared" si="1"/>
        <v>39736.5</v>
      </c>
      <c r="AI43" s="11"/>
      <c r="AJ43" s="1">
        <v>39715</v>
      </c>
      <c r="AK43">
        <v>40</v>
      </c>
      <c r="AL43" s="9">
        <v>22</v>
      </c>
      <c r="AM43">
        <v>14</v>
      </c>
      <c r="AN43">
        <v>14</v>
      </c>
      <c r="BC43" s="1">
        <v>39715</v>
      </c>
      <c r="BD43">
        <v>40</v>
      </c>
      <c r="BE43" s="9">
        <v>22</v>
      </c>
      <c r="BF43">
        <v>14</v>
      </c>
      <c r="BG43">
        <v>14</v>
      </c>
      <c r="BH43" s="1">
        <v>39750</v>
      </c>
      <c r="BI43">
        <v>0</v>
      </c>
      <c r="BJ43">
        <v>0</v>
      </c>
      <c r="BK43">
        <v>0</v>
      </c>
      <c r="BL43">
        <v>6</v>
      </c>
      <c r="CD43" s="1"/>
      <c r="CG43">
        <v>41</v>
      </c>
      <c r="CH43">
        <v>0</v>
      </c>
      <c r="CI43" s="9"/>
      <c r="CM43">
        <v>68</v>
      </c>
    </row>
    <row r="44" spans="2:91" ht="12.75">
      <c r="B44" s="2" t="s">
        <v>320</v>
      </c>
      <c r="C44" s="10"/>
      <c r="D44" s="10"/>
      <c r="E44" s="10"/>
      <c r="F44" s="10"/>
      <c r="G44" s="10"/>
      <c r="H44" s="1"/>
      <c r="I44" s="1"/>
      <c r="J44" s="1"/>
      <c r="K44" s="1"/>
      <c r="L44" s="1"/>
      <c r="M44" s="1"/>
      <c r="N44" s="1"/>
      <c r="O44" s="1"/>
      <c r="P44" s="1">
        <v>39735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>
        <f t="shared" si="0"/>
        <v>1</v>
      </c>
      <c r="AH44" s="1">
        <f t="shared" si="1"/>
        <v>39735</v>
      </c>
      <c r="AI44" s="11"/>
      <c r="AJ44" s="1">
        <v>39716</v>
      </c>
      <c r="AK44">
        <v>38</v>
      </c>
      <c r="AL44" s="9">
        <v>27</v>
      </c>
      <c r="AM44">
        <v>14</v>
      </c>
      <c r="AN44">
        <v>17</v>
      </c>
      <c r="BC44" s="1">
        <v>39716</v>
      </c>
      <c r="BD44">
        <v>38</v>
      </c>
      <c r="BE44" s="9">
        <v>27</v>
      </c>
      <c r="BF44">
        <v>14</v>
      </c>
      <c r="BG44">
        <v>17</v>
      </c>
      <c r="BH44" s="1">
        <v>39752</v>
      </c>
      <c r="BI44">
        <v>0</v>
      </c>
      <c r="BJ44">
        <v>0</v>
      </c>
      <c r="BK44">
        <v>0</v>
      </c>
      <c r="BL44">
        <v>4</v>
      </c>
      <c r="CD44" s="1"/>
      <c r="CG44">
        <v>42</v>
      </c>
      <c r="CH44">
        <v>0</v>
      </c>
      <c r="CI44" s="9"/>
      <c r="CM44">
        <v>70</v>
      </c>
    </row>
    <row r="45" spans="2:91" ht="12.75">
      <c r="B45" s="2" t="s">
        <v>309</v>
      </c>
      <c r="C45" s="10"/>
      <c r="D45" s="10"/>
      <c r="E45" s="10"/>
      <c r="F45" s="10"/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>
        <v>39733</v>
      </c>
      <c r="V45" s="1"/>
      <c r="W45" s="1"/>
      <c r="X45" s="1"/>
      <c r="Y45" s="1"/>
      <c r="Z45" s="1">
        <v>39706</v>
      </c>
      <c r="AA45" s="1"/>
      <c r="AB45" s="1">
        <v>39711</v>
      </c>
      <c r="AC45" s="1"/>
      <c r="AD45" s="1"/>
      <c r="AE45" s="1">
        <v>39721</v>
      </c>
      <c r="AF45" s="1"/>
      <c r="AG45">
        <f t="shared" si="0"/>
        <v>4</v>
      </c>
      <c r="AH45" s="1">
        <f t="shared" si="1"/>
        <v>39717.75</v>
      </c>
      <c r="AI45" s="11"/>
      <c r="AJ45" s="1">
        <v>39717</v>
      </c>
      <c r="AK45">
        <v>40</v>
      </c>
      <c r="AL45" s="9">
        <v>26</v>
      </c>
      <c r="AM45">
        <v>15</v>
      </c>
      <c r="AN45">
        <v>9</v>
      </c>
      <c r="BC45" s="1">
        <v>39717</v>
      </c>
      <c r="BD45">
        <v>40</v>
      </c>
      <c r="BE45" s="9">
        <v>26</v>
      </c>
      <c r="BF45">
        <v>15</v>
      </c>
      <c r="BG45">
        <v>9</v>
      </c>
      <c r="BH45" s="1">
        <v>39754</v>
      </c>
      <c r="BI45">
        <v>0</v>
      </c>
      <c r="BJ45">
        <v>0</v>
      </c>
      <c r="BK45">
        <v>0</v>
      </c>
      <c r="BL45">
        <v>2</v>
      </c>
      <c r="CG45">
        <v>43</v>
      </c>
      <c r="CH45">
        <v>0</v>
      </c>
      <c r="CI45" s="9"/>
      <c r="CM45">
        <v>70</v>
      </c>
    </row>
    <row r="46" spans="2:91" ht="12.75">
      <c r="B46" s="2" t="s">
        <v>247</v>
      </c>
      <c r="C46" s="10"/>
      <c r="D46" s="10"/>
      <c r="E46" s="10"/>
      <c r="F46" s="10"/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>
        <v>39737</v>
      </c>
      <c r="X46" s="1"/>
      <c r="Y46" s="1"/>
      <c r="Z46" s="1">
        <v>39719</v>
      </c>
      <c r="AA46" s="1"/>
      <c r="AB46" s="1"/>
      <c r="AC46" s="1">
        <v>39695</v>
      </c>
      <c r="AD46" s="1"/>
      <c r="AE46" s="1"/>
      <c r="AF46" s="1"/>
      <c r="AG46">
        <f t="shared" si="0"/>
        <v>3</v>
      </c>
      <c r="AH46" s="1">
        <f t="shared" si="1"/>
        <v>39717</v>
      </c>
      <c r="AI46" s="11"/>
      <c r="AJ46" s="1">
        <v>39718</v>
      </c>
      <c r="AK46">
        <v>30</v>
      </c>
      <c r="AL46" s="9">
        <v>8</v>
      </c>
      <c r="AM46">
        <v>23</v>
      </c>
      <c r="AN46">
        <v>18</v>
      </c>
      <c r="BC46" s="1">
        <v>39718</v>
      </c>
      <c r="BD46">
        <v>30</v>
      </c>
      <c r="BE46" s="9">
        <v>8</v>
      </c>
      <c r="BF46">
        <v>23</v>
      </c>
      <c r="BG46">
        <v>18</v>
      </c>
      <c r="BH46" s="1">
        <v>39756</v>
      </c>
      <c r="BI46">
        <v>0</v>
      </c>
      <c r="BJ46">
        <v>0</v>
      </c>
      <c r="BK46">
        <v>0</v>
      </c>
      <c r="BL46">
        <v>3</v>
      </c>
      <c r="CG46">
        <v>44</v>
      </c>
      <c r="CH46">
        <v>0</v>
      </c>
      <c r="CI46" s="9"/>
      <c r="CM46">
        <v>72</v>
      </c>
    </row>
    <row r="47" spans="2:91" ht="12.75">
      <c r="B47" s="2" t="s">
        <v>273</v>
      </c>
      <c r="C47" s="10"/>
      <c r="D47" s="10"/>
      <c r="E47" s="10"/>
      <c r="F47" s="10"/>
      <c r="G47" s="10"/>
      <c r="H47" s="1"/>
      <c r="I47" s="1"/>
      <c r="J47" s="1"/>
      <c r="K47" s="1"/>
      <c r="L47" s="1"/>
      <c r="M47" s="1">
        <v>39720</v>
      </c>
      <c r="N47" s="1"/>
      <c r="O47" s="1">
        <v>39724</v>
      </c>
      <c r="P47" s="1"/>
      <c r="Q47" s="1"/>
      <c r="R47" s="1"/>
      <c r="S47" s="1">
        <v>39742</v>
      </c>
      <c r="T47" s="1"/>
      <c r="U47" s="1">
        <v>39732</v>
      </c>
      <c r="V47" s="1">
        <v>39724</v>
      </c>
      <c r="W47" s="1">
        <v>39726</v>
      </c>
      <c r="X47" s="1">
        <v>39711</v>
      </c>
      <c r="Y47" s="1"/>
      <c r="Z47" s="1">
        <v>39722</v>
      </c>
      <c r="AA47" s="1">
        <v>39732</v>
      </c>
      <c r="AB47" s="1">
        <v>39734</v>
      </c>
      <c r="AC47" s="1">
        <v>39711</v>
      </c>
      <c r="AD47" s="1">
        <v>39711</v>
      </c>
      <c r="AE47" s="1">
        <v>39723</v>
      </c>
      <c r="AF47" s="1"/>
      <c r="AG47">
        <f t="shared" si="0"/>
        <v>13</v>
      </c>
      <c r="AH47" s="1">
        <f t="shared" si="1"/>
        <v>39724</v>
      </c>
      <c r="AI47" s="11"/>
      <c r="AJ47" s="1">
        <v>39719</v>
      </c>
      <c r="AK47">
        <v>32</v>
      </c>
      <c r="AL47" s="9">
        <v>19</v>
      </c>
      <c r="AM47">
        <v>23</v>
      </c>
      <c r="AN47">
        <v>17</v>
      </c>
      <c r="BC47" s="1">
        <v>39719</v>
      </c>
      <c r="BD47">
        <v>32</v>
      </c>
      <c r="BE47" s="9">
        <v>19</v>
      </c>
      <c r="BF47">
        <v>23</v>
      </c>
      <c r="BG47">
        <v>17</v>
      </c>
      <c r="BH47" s="1">
        <v>39758</v>
      </c>
      <c r="BI47">
        <v>0</v>
      </c>
      <c r="BJ47">
        <v>0</v>
      </c>
      <c r="BK47">
        <v>0</v>
      </c>
      <c r="BL47">
        <v>0</v>
      </c>
      <c r="CG47">
        <v>45</v>
      </c>
      <c r="CH47">
        <v>0</v>
      </c>
      <c r="CI47" s="9"/>
      <c r="CM47">
        <v>72</v>
      </c>
    </row>
    <row r="48" spans="2:91" ht="12.75">
      <c r="B48" s="2" t="s">
        <v>307</v>
      </c>
      <c r="C48" s="10"/>
      <c r="D48" s="10"/>
      <c r="E48" s="10"/>
      <c r="F48" s="10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>
        <v>39727</v>
      </c>
      <c r="Z48" s="1"/>
      <c r="AA48" s="1">
        <v>39733</v>
      </c>
      <c r="AB48" s="1"/>
      <c r="AC48" s="1"/>
      <c r="AD48" s="1"/>
      <c r="AE48" s="1"/>
      <c r="AF48" s="1"/>
      <c r="AG48">
        <f t="shared" si="0"/>
        <v>2</v>
      </c>
      <c r="AH48" s="1">
        <f t="shared" si="1"/>
        <v>39730</v>
      </c>
      <c r="AI48" s="11"/>
      <c r="AJ48" s="1">
        <v>39720</v>
      </c>
      <c r="AK48">
        <v>45</v>
      </c>
      <c r="AL48" s="9">
        <v>26</v>
      </c>
      <c r="AM48">
        <v>26</v>
      </c>
      <c r="AN48">
        <v>26</v>
      </c>
      <c r="BC48" s="1">
        <v>39720</v>
      </c>
      <c r="BD48">
        <v>45</v>
      </c>
      <c r="BE48" s="9">
        <v>26</v>
      </c>
      <c r="BF48">
        <v>26</v>
      </c>
      <c r="BG48">
        <v>26</v>
      </c>
      <c r="BI48">
        <f>SUM(BI8:BI47)</f>
        <v>941</v>
      </c>
      <c r="BJ48">
        <f>SUM(BJ8:BJ47)</f>
        <v>487</v>
      </c>
      <c r="CG48">
        <v>46</v>
      </c>
      <c r="CH48">
        <v>0</v>
      </c>
      <c r="CI48" s="9"/>
      <c r="CM48">
        <v>73</v>
      </c>
    </row>
    <row r="49" spans="2:91" ht="12.75">
      <c r="B49" s="2" t="s">
        <v>252</v>
      </c>
      <c r="C49" s="10"/>
      <c r="D49" s="10"/>
      <c r="E49" s="10"/>
      <c r="F49" s="10"/>
      <c r="G49" s="10"/>
      <c r="H49" s="1"/>
      <c r="I49" s="1"/>
      <c r="J49" s="1">
        <v>39735</v>
      </c>
      <c r="K49" s="1"/>
      <c r="L49" s="1"/>
      <c r="M49" s="1"/>
      <c r="N49" s="1"/>
      <c r="O49" s="1">
        <v>39722</v>
      </c>
      <c r="P49" s="1"/>
      <c r="Q49" s="1"/>
      <c r="R49" s="1"/>
      <c r="S49" s="1"/>
      <c r="T49" s="1">
        <v>39721</v>
      </c>
      <c r="U49" s="1"/>
      <c r="V49" s="1"/>
      <c r="W49" s="1"/>
      <c r="X49" s="1"/>
      <c r="Y49" s="1"/>
      <c r="Z49" s="1"/>
      <c r="AA49" s="1">
        <v>39732</v>
      </c>
      <c r="AB49" s="1">
        <v>39717</v>
      </c>
      <c r="AC49" s="1"/>
      <c r="AD49" s="1"/>
      <c r="AE49" s="1"/>
      <c r="AF49" s="1"/>
      <c r="AG49">
        <f t="shared" si="0"/>
        <v>5</v>
      </c>
      <c r="AH49" s="1">
        <f t="shared" si="1"/>
        <v>39725.4</v>
      </c>
      <c r="AI49" s="11"/>
      <c r="AJ49" s="1">
        <v>39721</v>
      </c>
      <c r="AK49">
        <v>23</v>
      </c>
      <c r="AL49" s="9">
        <v>17</v>
      </c>
      <c r="AM49">
        <v>23</v>
      </c>
      <c r="AN49">
        <v>15</v>
      </c>
      <c r="BC49" s="1">
        <v>39721</v>
      </c>
      <c r="BD49">
        <v>23</v>
      </c>
      <c r="BE49" s="9">
        <v>17</v>
      </c>
      <c r="BF49">
        <v>23</v>
      </c>
      <c r="BG49">
        <v>15</v>
      </c>
      <c r="CG49">
        <v>47</v>
      </c>
      <c r="CH49">
        <v>0</v>
      </c>
      <c r="CI49" s="9"/>
      <c r="CM49">
        <v>73</v>
      </c>
    </row>
    <row r="50" spans="2:91" ht="12.75">
      <c r="B50" s="2" t="s">
        <v>266</v>
      </c>
      <c r="C50" s="10"/>
      <c r="D50" s="10"/>
      <c r="E50" s="10"/>
      <c r="F50" s="10"/>
      <c r="G50" s="10"/>
      <c r="H50" s="1"/>
      <c r="I50" s="1"/>
      <c r="J50" s="1"/>
      <c r="K50" s="1"/>
      <c r="L50" s="1"/>
      <c r="M50" s="1"/>
      <c r="N50" s="1"/>
      <c r="O50" s="1"/>
      <c r="P50" s="1">
        <v>39735</v>
      </c>
      <c r="Q50" s="1"/>
      <c r="R50" s="1"/>
      <c r="S50" s="1">
        <v>39731</v>
      </c>
      <c r="T50" s="1">
        <v>39723</v>
      </c>
      <c r="U50" s="1">
        <v>39735</v>
      </c>
      <c r="V50" s="1">
        <v>39727</v>
      </c>
      <c r="W50" s="1">
        <v>39733</v>
      </c>
      <c r="X50" s="1">
        <v>39739</v>
      </c>
      <c r="Y50" s="1">
        <v>39737</v>
      </c>
      <c r="Z50" s="1">
        <v>39715</v>
      </c>
      <c r="AA50" s="1">
        <v>39721</v>
      </c>
      <c r="AB50" s="1"/>
      <c r="AC50" s="1"/>
      <c r="AD50" s="1"/>
      <c r="AE50" s="1"/>
      <c r="AF50" s="1"/>
      <c r="AG50">
        <f t="shared" si="0"/>
        <v>10</v>
      </c>
      <c r="AH50" s="1">
        <f t="shared" si="1"/>
        <v>39729.6</v>
      </c>
      <c r="AI50" s="11"/>
      <c r="AJ50" s="1">
        <v>39722</v>
      </c>
      <c r="AK50">
        <v>22</v>
      </c>
      <c r="AL50" s="9">
        <v>22</v>
      </c>
      <c r="AM50">
        <v>19</v>
      </c>
      <c r="AN50">
        <v>13</v>
      </c>
      <c r="BC50" s="1">
        <v>39722</v>
      </c>
      <c r="BD50">
        <v>22</v>
      </c>
      <c r="BE50" s="9">
        <v>22</v>
      </c>
      <c r="BF50">
        <v>19</v>
      </c>
      <c r="BG50">
        <v>13</v>
      </c>
      <c r="CG50">
        <v>48</v>
      </c>
      <c r="CH50">
        <v>0</v>
      </c>
      <c r="CI50" s="9"/>
      <c r="CM50">
        <v>74</v>
      </c>
    </row>
    <row r="51" spans="2:91" ht="12.75">
      <c r="B51" s="2" t="s">
        <v>284</v>
      </c>
      <c r="C51" s="10"/>
      <c r="D51" s="10"/>
      <c r="E51" s="10"/>
      <c r="F51" s="10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39737</v>
      </c>
      <c r="X51" s="1">
        <v>39736</v>
      </c>
      <c r="Y51" s="1">
        <v>39746</v>
      </c>
      <c r="Z51" s="1">
        <v>39719</v>
      </c>
      <c r="AA51" s="1">
        <v>39724</v>
      </c>
      <c r="AB51" s="1">
        <v>39731</v>
      </c>
      <c r="AC51" s="1">
        <v>39714</v>
      </c>
      <c r="AD51" s="1"/>
      <c r="AE51" s="1"/>
      <c r="AF51" s="1">
        <v>39719</v>
      </c>
      <c r="AG51">
        <f t="shared" si="0"/>
        <v>8</v>
      </c>
      <c r="AH51" s="1">
        <f t="shared" si="1"/>
        <v>39728.25</v>
      </c>
      <c r="AI51" s="11"/>
      <c r="AJ51" s="1">
        <v>39723</v>
      </c>
      <c r="AK51">
        <v>17</v>
      </c>
      <c r="AL51" s="9">
        <v>22</v>
      </c>
      <c r="AM51">
        <v>28</v>
      </c>
      <c r="AN51">
        <v>14</v>
      </c>
      <c r="BC51" s="1">
        <v>39723</v>
      </c>
      <c r="BD51">
        <v>17</v>
      </c>
      <c r="BE51" s="9">
        <v>22</v>
      </c>
      <c r="BF51">
        <v>28</v>
      </c>
      <c r="BG51">
        <v>14</v>
      </c>
      <c r="CG51">
        <v>49</v>
      </c>
      <c r="CH51">
        <v>0</v>
      </c>
      <c r="CI51" s="9"/>
      <c r="CM51">
        <v>74</v>
      </c>
    </row>
    <row r="52" spans="2:91" ht="12.75">
      <c r="B52" s="2" t="s">
        <v>283</v>
      </c>
      <c r="C52" s="10"/>
      <c r="D52" s="10"/>
      <c r="E52" s="10"/>
      <c r="F52" s="10"/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v>39736</v>
      </c>
      <c r="Y52" s="1">
        <v>39730</v>
      </c>
      <c r="Z52" s="1">
        <v>39722</v>
      </c>
      <c r="AA52" s="1">
        <v>39728</v>
      </c>
      <c r="AB52" s="1"/>
      <c r="AC52" s="1"/>
      <c r="AD52" s="1">
        <v>39718</v>
      </c>
      <c r="AE52" s="1">
        <v>39713</v>
      </c>
      <c r="AF52" s="1">
        <v>39715</v>
      </c>
      <c r="AG52">
        <f t="shared" si="0"/>
        <v>7</v>
      </c>
      <c r="AH52" s="1">
        <f t="shared" si="1"/>
        <v>39723.142857142855</v>
      </c>
      <c r="AI52" s="11"/>
      <c r="AJ52" s="1">
        <v>39724</v>
      </c>
      <c r="AK52">
        <v>16</v>
      </c>
      <c r="AL52" s="9">
        <v>4</v>
      </c>
      <c r="AM52">
        <v>22</v>
      </c>
      <c r="AN52">
        <v>10</v>
      </c>
      <c r="BC52" s="1">
        <v>39724</v>
      </c>
      <c r="BD52">
        <v>16</v>
      </c>
      <c r="BE52" s="9">
        <v>4</v>
      </c>
      <c r="BF52">
        <v>22</v>
      </c>
      <c r="BG52">
        <v>10</v>
      </c>
      <c r="CG52">
        <v>50</v>
      </c>
      <c r="CH52">
        <v>0</v>
      </c>
      <c r="CI52" s="9"/>
      <c r="CM52">
        <v>74</v>
      </c>
    </row>
    <row r="53" spans="2:91" ht="12.75">
      <c r="B53" s="2" t="s">
        <v>317</v>
      </c>
      <c r="C53" s="10"/>
      <c r="D53" s="10"/>
      <c r="E53" s="10"/>
      <c r="F53" s="10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>
        <v>39742</v>
      </c>
      <c r="V53" s="1"/>
      <c r="W53" s="1"/>
      <c r="X53" s="1"/>
      <c r="Y53" s="1"/>
      <c r="Z53" s="1">
        <v>39720</v>
      </c>
      <c r="AA53" s="1"/>
      <c r="AB53" s="1"/>
      <c r="AC53" s="1"/>
      <c r="AD53" s="1">
        <v>39724</v>
      </c>
      <c r="AE53" s="1"/>
      <c r="AF53" s="1"/>
      <c r="AG53">
        <f t="shared" si="0"/>
        <v>3</v>
      </c>
      <c r="AH53" s="1">
        <f t="shared" si="1"/>
        <v>39728.666666666664</v>
      </c>
      <c r="AI53" s="11"/>
      <c r="AJ53" s="1">
        <v>39725</v>
      </c>
      <c r="AK53">
        <v>17</v>
      </c>
      <c r="AL53" s="9">
        <v>13</v>
      </c>
      <c r="AM53">
        <v>21</v>
      </c>
      <c r="AN53">
        <v>25</v>
      </c>
      <c r="BC53" s="1">
        <v>39725</v>
      </c>
      <c r="BD53">
        <v>17</v>
      </c>
      <c r="BE53" s="9">
        <v>13</v>
      </c>
      <c r="BF53">
        <v>21</v>
      </c>
      <c r="BG53">
        <v>25</v>
      </c>
      <c r="CG53">
        <v>51</v>
      </c>
      <c r="CH53">
        <v>0</v>
      </c>
      <c r="CI53" s="9"/>
      <c r="CM53">
        <v>77</v>
      </c>
    </row>
    <row r="54" spans="2:91" ht="12.75">
      <c r="B54" s="2" t="s">
        <v>285</v>
      </c>
      <c r="C54" s="10">
        <v>39704</v>
      </c>
      <c r="D54" s="10">
        <v>39718</v>
      </c>
      <c r="E54" s="10"/>
      <c r="F54" s="10"/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>
        <v>39724</v>
      </c>
      <c r="V54" s="1">
        <v>39722</v>
      </c>
      <c r="W54" s="1"/>
      <c r="X54" s="1">
        <v>39737</v>
      </c>
      <c r="Y54" s="1">
        <v>39742</v>
      </c>
      <c r="Z54" s="1">
        <v>39717</v>
      </c>
      <c r="AA54" s="1"/>
      <c r="AB54" s="1"/>
      <c r="AC54" s="1">
        <v>39716</v>
      </c>
      <c r="AD54" s="1"/>
      <c r="AE54" s="1"/>
      <c r="AF54" s="1"/>
      <c r="AG54">
        <f t="shared" si="0"/>
        <v>8</v>
      </c>
      <c r="AH54" s="1">
        <f t="shared" si="1"/>
        <v>39725.142857142855</v>
      </c>
      <c r="AI54" s="11"/>
      <c r="AJ54" s="1">
        <v>39726</v>
      </c>
      <c r="AK54">
        <v>8</v>
      </c>
      <c r="AL54" s="9">
        <v>15</v>
      </c>
      <c r="AM54">
        <v>9</v>
      </c>
      <c r="AN54">
        <v>11</v>
      </c>
      <c r="BC54" s="1">
        <v>39726</v>
      </c>
      <c r="BD54">
        <v>8</v>
      </c>
      <c r="BE54" s="9">
        <v>15</v>
      </c>
      <c r="BF54">
        <v>9</v>
      </c>
      <c r="BG54">
        <v>11</v>
      </c>
      <c r="CG54">
        <v>52</v>
      </c>
      <c r="CH54">
        <v>0</v>
      </c>
      <c r="CI54" s="9"/>
      <c r="CM54">
        <v>77</v>
      </c>
    </row>
    <row r="55" spans="2:91" ht="12.75">
      <c r="B55" s="2" t="s">
        <v>241</v>
      </c>
      <c r="C55" s="10"/>
      <c r="D55" s="10"/>
      <c r="E55" s="10"/>
      <c r="F55" s="10"/>
      <c r="G55" s="10"/>
      <c r="H55" s="1"/>
      <c r="I55" s="1"/>
      <c r="J55" s="1"/>
      <c r="K55" s="1"/>
      <c r="L55" s="1"/>
      <c r="M55" s="1">
        <v>39731</v>
      </c>
      <c r="N55" s="1"/>
      <c r="O55" s="1">
        <v>39747</v>
      </c>
      <c r="P55" s="1">
        <v>39735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>
        <f t="shared" si="0"/>
        <v>3</v>
      </c>
      <c r="AH55" s="1">
        <f t="shared" si="1"/>
        <v>39737.666666666664</v>
      </c>
      <c r="AI55" s="11"/>
      <c r="AJ55" s="1">
        <v>39727</v>
      </c>
      <c r="AK55">
        <v>7</v>
      </c>
      <c r="AL55" s="9">
        <v>10</v>
      </c>
      <c r="AM55">
        <v>20</v>
      </c>
      <c r="AN55">
        <v>19</v>
      </c>
      <c r="BC55" s="1">
        <v>39727</v>
      </c>
      <c r="BD55">
        <v>7</v>
      </c>
      <c r="BE55" s="9">
        <v>10</v>
      </c>
      <c r="BF55">
        <v>20</v>
      </c>
      <c r="BG55">
        <v>19</v>
      </c>
      <c r="CG55">
        <v>53</v>
      </c>
      <c r="CH55">
        <v>0</v>
      </c>
      <c r="CI55" s="9"/>
      <c r="CM55">
        <v>77</v>
      </c>
    </row>
    <row r="56" spans="2:91" ht="12.75">
      <c r="B56" s="2" t="s">
        <v>257</v>
      </c>
      <c r="C56" s="10"/>
      <c r="D56" s="10"/>
      <c r="E56" s="10"/>
      <c r="F56" s="10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39718</v>
      </c>
      <c r="S56" s="1">
        <v>39731</v>
      </c>
      <c r="T56" s="1">
        <v>39716</v>
      </c>
      <c r="U56" s="1"/>
      <c r="V56" s="1"/>
      <c r="W56" s="1"/>
      <c r="X56" s="1"/>
      <c r="Y56" s="1">
        <v>39735</v>
      </c>
      <c r="Z56" s="1"/>
      <c r="AA56" s="1"/>
      <c r="AB56" s="1"/>
      <c r="AC56" s="1"/>
      <c r="AD56" s="1"/>
      <c r="AE56" s="1">
        <v>39723</v>
      </c>
      <c r="AF56" s="1"/>
      <c r="AG56">
        <f t="shared" si="0"/>
        <v>5</v>
      </c>
      <c r="AH56" s="1">
        <f t="shared" si="1"/>
        <v>39724.6</v>
      </c>
      <c r="AI56" s="11"/>
      <c r="AJ56" s="1">
        <v>39728</v>
      </c>
      <c r="AK56">
        <v>14</v>
      </c>
      <c r="AL56" s="9">
        <v>12</v>
      </c>
      <c r="AM56">
        <v>14</v>
      </c>
      <c r="AN56">
        <v>15</v>
      </c>
      <c r="BC56" s="1">
        <v>39728</v>
      </c>
      <c r="BD56">
        <v>14</v>
      </c>
      <c r="BE56" s="9">
        <v>12</v>
      </c>
      <c r="BF56">
        <v>14</v>
      </c>
      <c r="BG56">
        <v>15</v>
      </c>
      <c r="CG56">
        <v>54</v>
      </c>
      <c r="CH56">
        <v>1</v>
      </c>
      <c r="CI56" s="9"/>
      <c r="CJ56" t="s">
        <v>428</v>
      </c>
      <c r="CK56" t="s">
        <v>428</v>
      </c>
      <c r="CL56" t="s">
        <v>427</v>
      </c>
      <c r="CM56">
        <v>77</v>
      </c>
    </row>
    <row r="57" spans="2:91" ht="12.75">
      <c r="B57" s="2" t="s">
        <v>261</v>
      </c>
      <c r="C57" s="10"/>
      <c r="D57" s="10"/>
      <c r="E57" s="10"/>
      <c r="F57" s="10"/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>
        <v>39731</v>
      </c>
      <c r="T57" s="1">
        <v>39716</v>
      </c>
      <c r="U57" s="1">
        <v>39721</v>
      </c>
      <c r="V57" s="1">
        <v>39720</v>
      </c>
      <c r="W57" s="1">
        <v>39731</v>
      </c>
      <c r="X57" s="1"/>
      <c r="Y57" s="1">
        <v>39728</v>
      </c>
      <c r="Z57" s="1">
        <v>39704</v>
      </c>
      <c r="AA57" s="1">
        <v>39719</v>
      </c>
      <c r="AB57" s="1"/>
      <c r="AC57" s="1">
        <v>39705</v>
      </c>
      <c r="AD57" s="1"/>
      <c r="AE57" s="1"/>
      <c r="AF57" s="1"/>
      <c r="AG57">
        <f t="shared" si="0"/>
        <v>9</v>
      </c>
      <c r="AH57" s="1">
        <f t="shared" si="1"/>
        <v>39719.444444444445</v>
      </c>
      <c r="AI57" s="11"/>
      <c r="AJ57" s="1">
        <v>39729</v>
      </c>
      <c r="AK57">
        <v>4</v>
      </c>
      <c r="AL57" s="9">
        <v>14</v>
      </c>
      <c r="AM57">
        <v>8</v>
      </c>
      <c r="AN57">
        <v>16</v>
      </c>
      <c r="BC57" s="1">
        <v>39729</v>
      </c>
      <c r="BD57">
        <v>4</v>
      </c>
      <c r="BE57" s="9">
        <v>14</v>
      </c>
      <c r="BF57">
        <v>8</v>
      </c>
      <c r="BG57">
        <v>16</v>
      </c>
      <c r="CG57">
        <v>55</v>
      </c>
      <c r="CH57">
        <v>1</v>
      </c>
      <c r="CI57" s="9"/>
      <c r="CJ57" t="s">
        <v>417</v>
      </c>
      <c r="CK57" t="s">
        <v>422</v>
      </c>
      <c r="CL57" t="s">
        <v>426</v>
      </c>
      <c r="CM57">
        <v>77</v>
      </c>
    </row>
    <row r="58" spans="2:91" ht="12.75">
      <c r="B58" s="2" t="s">
        <v>293</v>
      </c>
      <c r="C58" s="10"/>
      <c r="D58" s="10"/>
      <c r="E58" s="10"/>
      <c r="F58" s="10"/>
      <c r="G58" s="1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v>39727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>
        <f t="shared" si="0"/>
        <v>1</v>
      </c>
      <c r="AH58" s="1">
        <f t="shared" si="1"/>
        <v>39727</v>
      </c>
      <c r="AI58" s="11"/>
      <c r="AJ58" s="1">
        <v>39730</v>
      </c>
      <c r="AK58">
        <v>7</v>
      </c>
      <c r="AL58" s="9">
        <v>4</v>
      </c>
      <c r="AM58">
        <v>11</v>
      </c>
      <c r="AN58">
        <v>17</v>
      </c>
      <c r="BC58" s="1">
        <v>39730</v>
      </c>
      <c r="BD58">
        <v>7</v>
      </c>
      <c r="BE58" s="9">
        <v>4</v>
      </c>
      <c r="BF58">
        <v>11</v>
      </c>
      <c r="BG58">
        <v>17</v>
      </c>
      <c r="CG58">
        <v>56</v>
      </c>
      <c r="CH58">
        <v>0</v>
      </c>
      <c r="CI58" s="9">
        <v>45</v>
      </c>
      <c r="CJ58">
        <v>0</v>
      </c>
      <c r="CK58" s="9">
        <v>0</v>
      </c>
      <c r="CL58">
        <v>0</v>
      </c>
      <c r="CM58">
        <v>78</v>
      </c>
    </row>
    <row r="59" spans="2:91" ht="12.75">
      <c r="B59" s="2" t="s">
        <v>248</v>
      </c>
      <c r="C59" s="10"/>
      <c r="D59" s="10"/>
      <c r="E59" s="10"/>
      <c r="F59" s="10"/>
      <c r="G59" s="10"/>
      <c r="H59" s="1"/>
      <c r="I59" s="1"/>
      <c r="J59" s="1">
        <v>39714</v>
      </c>
      <c r="K59" s="1">
        <v>39692</v>
      </c>
      <c r="L59" s="1"/>
      <c r="M59" s="1">
        <v>39717</v>
      </c>
      <c r="N59" s="1"/>
      <c r="O59" s="1">
        <v>39736</v>
      </c>
      <c r="P59" s="1">
        <v>39735</v>
      </c>
      <c r="Q59" s="1"/>
      <c r="R59" s="1">
        <v>39739</v>
      </c>
      <c r="S59" s="1">
        <v>39738</v>
      </c>
      <c r="T59" s="1">
        <v>39702</v>
      </c>
      <c r="U59" s="1">
        <v>39735</v>
      </c>
      <c r="V59" s="1">
        <v>39734</v>
      </c>
      <c r="W59" s="1">
        <v>39726</v>
      </c>
      <c r="X59" s="1">
        <v>39739</v>
      </c>
      <c r="Y59" s="1"/>
      <c r="Z59" s="1">
        <v>39722</v>
      </c>
      <c r="AA59" s="1">
        <v>39728</v>
      </c>
      <c r="AB59" s="1">
        <v>39720</v>
      </c>
      <c r="AC59" s="1">
        <v>39689</v>
      </c>
      <c r="AD59" s="1"/>
      <c r="AE59" s="1"/>
      <c r="AF59" s="1"/>
      <c r="AG59">
        <f t="shared" si="0"/>
        <v>16</v>
      </c>
      <c r="AH59" s="1">
        <f t="shared" si="1"/>
        <v>39722.875</v>
      </c>
      <c r="AI59" s="11"/>
      <c r="AJ59" s="1">
        <v>39731</v>
      </c>
      <c r="AK59">
        <v>4</v>
      </c>
      <c r="AL59" s="9">
        <v>8</v>
      </c>
      <c r="AM59">
        <v>24</v>
      </c>
      <c r="AN59">
        <v>18</v>
      </c>
      <c r="BC59" s="1">
        <v>39731</v>
      </c>
      <c r="BD59">
        <v>4</v>
      </c>
      <c r="BE59" s="9">
        <v>8</v>
      </c>
      <c r="BF59">
        <v>24</v>
      </c>
      <c r="BG59">
        <v>18</v>
      </c>
      <c r="CG59">
        <v>57</v>
      </c>
      <c r="CH59">
        <v>0</v>
      </c>
      <c r="CI59" s="9">
        <v>48</v>
      </c>
      <c r="CJ59">
        <v>0</v>
      </c>
      <c r="CK59" s="9">
        <v>0</v>
      </c>
      <c r="CL59">
        <v>0</v>
      </c>
      <c r="CM59">
        <v>78</v>
      </c>
    </row>
    <row r="60" spans="2:91" ht="12.75">
      <c r="B60" s="2" t="s">
        <v>271</v>
      </c>
      <c r="C60" s="10"/>
      <c r="D60" s="10"/>
      <c r="E60" s="10"/>
      <c r="F60" s="10"/>
      <c r="G60" s="10"/>
      <c r="H60" s="1"/>
      <c r="I60" s="1"/>
      <c r="J60" s="1"/>
      <c r="K60" s="1"/>
      <c r="L60" s="1"/>
      <c r="M60" s="1"/>
      <c r="N60" s="1"/>
      <c r="O60" s="1"/>
      <c r="P60" s="1">
        <v>39735</v>
      </c>
      <c r="Q60" s="1"/>
      <c r="R60" s="1"/>
      <c r="S60" s="1">
        <v>39731</v>
      </c>
      <c r="T60" s="1"/>
      <c r="U60" s="1">
        <v>39721</v>
      </c>
      <c r="V60" s="1">
        <v>39727</v>
      </c>
      <c r="W60" s="1"/>
      <c r="X60" s="1"/>
      <c r="Y60" s="1"/>
      <c r="Z60" s="1">
        <v>39720</v>
      </c>
      <c r="AA60" s="1">
        <v>39725</v>
      </c>
      <c r="AB60" s="1">
        <v>39718</v>
      </c>
      <c r="AC60" s="1"/>
      <c r="AD60" s="1">
        <v>39724</v>
      </c>
      <c r="AE60" s="1">
        <v>39721</v>
      </c>
      <c r="AF60" s="1">
        <v>39715</v>
      </c>
      <c r="AG60">
        <f t="shared" si="0"/>
        <v>10</v>
      </c>
      <c r="AH60" s="1">
        <f t="shared" si="1"/>
        <v>39723.7</v>
      </c>
      <c r="AI60" s="11"/>
      <c r="AJ60" s="1">
        <v>39732</v>
      </c>
      <c r="AK60">
        <v>6</v>
      </c>
      <c r="AL60" s="9">
        <v>6</v>
      </c>
      <c r="AM60">
        <v>9</v>
      </c>
      <c r="AN60">
        <v>4</v>
      </c>
      <c r="BC60" s="1">
        <v>39732</v>
      </c>
      <c r="BD60">
        <v>6</v>
      </c>
      <c r="BE60" s="9">
        <v>6</v>
      </c>
      <c r="BF60">
        <v>9</v>
      </c>
      <c r="BG60">
        <v>4</v>
      </c>
      <c r="CG60">
        <v>58</v>
      </c>
      <c r="CH60">
        <v>0</v>
      </c>
      <c r="CI60" s="9">
        <v>51</v>
      </c>
      <c r="CJ60">
        <v>0</v>
      </c>
      <c r="CK60" s="9">
        <v>0</v>
      </c>
      <c r="CL60">
        <v>0</v>
      </c>
      <c r="CM60">
        <v>78</v>
      </c>
    </row>
    <row r="61" spans="2:91" ht="12.75">
      <c r="B61" s="2" t="s">
        <v>244</v>
      </c>
      <c r="C61" s="10"/>
      <c r="D61" s="10"/>
      <c r="E61" s="10"/>
      <c r="F61" s="10"/>
      <c r="G61" s="10"/>
      <c r="H61" s="1">
        <v>39719</v>
      </c>
      <c r="I61" s="1">
        <v>39717</v>
      </c>
      <c r="J61" s="1">
        <v>39725</v>
      </c>
      <c r="K61" s="1">
        <v>39716</v>
      </c>
      <c r="L61" s="1"/>
      <c r="M61" s="1">
        <v>39726</v>
      </c>
      <c r="N61" s="1"/>
      <c r="O61" s="1">
        <v>39733</v>
      </c>
      <c r="P61" s="1"/>
      <c r="Q61" s="1"/>
      <c r="R61" s="1"/>
      <c r="S61" s="1"/>
      <c r="T61" s="1">
        <v>39714</v>
      </c>
      <c r="U61" s="1">
        <v>39742</v>
      </c>
      <c r="V61" s="1"/>
      <c r="W61" s="1"/>
      <c r="X61" s="1">
        <v>39739</v>
      </c>
      <c r="Y61" s="1">
        <v>39735</v>
      </c>
      <c r="Z61" s="1">
        <v>39708</v>
      </c>
      <c r="AA61" s="1">
        <v>39732</v>
      </c>
      <c r="AB61" s="1">
        <v>39727</v>
      </c>
      <c r="AC61" s="1">
        <v>39715</v>
      </c>
      <c r="AD61" s="1"/>
      <c r="AE61" s="1">
        <v>39720</v>
      </c>
      <c r="AF61" s="1"/>
      <c r="AG61">
        <f t="shared" si="0"/>
        <v>15</v>
      </c>
      <c r="AH61" s="1">
        <f t="shared" si="1"/>
        <v>39724.53333333333</v>
      </c>
      <c r="AI61" s="11"/>
      <c r="AJ61" s="1">
        <v>39733</v>
      </c>
      <c r="AK61">
        <v>2</v>
      </c>
      <c r="AL61" s="9">
        <v>5</v>
      </c>
      <c r="AM61">
        <v>18</v>
      </c>
      <c r="AN61">
        <v>17</v>
      </c>
      <c r="BC61" s="1">
        <v>39733</v>
      </c>
      <c r="BD61">
        <v>2</v>
      </c>
      <c r="BE61" s="9">
        <v>5</v>
      </c>
      <c r="BF61">
        <v>18</v>
      </c>
      <c r="BG61">
        <v>17</v>
      </c>
      <c r="CG61">
        <v>59</v>
      </c>
      <c r="CH61">
        <v>1</v>
      </c>
      <c r="CI61" s="9">
        <v>54</v>
      </c>
      <c r="CJ61">
        <v>2</v>
      </c>
      <c r="CK61" s="9">
        <v>0</v>
      </c>
      <c r="CL61">
        <v>1</v>
      </c>
      <c r="CM61">
        <v>78</v>
      </c>
    </row>
    <row r="62" spans="2:91" ht="12.75">
      <c r="B62" s="2" t="s">
        <v>269</v>
      </c>
      <c r="C62" s="10"/>
      <c r="D62" s="10"/>
      <c r="E62" s="10"/>
      <c r="F62" s="10"/>
      <c r="G62" s="10"/>
      <c r="H62" s="1"/>
      <c r="I62" s="1"/>
      <c r="J62" s="1"/>
      <c r="K62" s="1"/>
      <c r="L62" s="1"/>
      <c r="M62" s="1"/>
      <c r="N62" s="1"/>
      <c r="O62" s="1">
        <v>39716</v>
      </c>
      <c r="P62" s="1">
        <v>39739</v>
      </c>
      <c r="Q62" s="1">
        <v>39716</v>
      </c>
      <c r="R62" s="1"/>
      <c r="S62" s="1">
        <v>39735</v>
      </c>
      <c r="T62" s="1"/>
      <c r="U62" s="1">
        <v>39711</v>
      </c>
      <c r="V62" s="1">
        <v>39734</v>
      </c>
      <c r="W62" s="1"/>
      <c r="X62" s="1">
        <v>39732</v>
      </c>
      <c r="Y62" s="1"/>
      <c r="Z62" s="1"/>
      <c r="AA62" s="1">
        <v>39705</v>
      </c>
      <c r="AB62" s="1"/>
      <c r="AC62" s="1">
        <v>39697</v>
      </c>
      <c r="AD62" s="1">
        <v>39724</v>
      </c>
      <c r="AE62" s="1">
        <v>39699</v>
      </c>
      <c r="AF62" s="1"/>
      <c r="AG62">
        <f t="shared" si="0"/>
        <v>11</v>
      </c>
      <c r="AH62" s="1">
        <f t="shared" si="1"/>
        <v>39718.90909090909</v>
      </c>
      <c r="AI62" s="11"/>
      <c r="AJ62" s="1">
        <v>39734</v>
      </c>
      <c r="AK62">
        <v>4</v>
      </c>
      <c r="AL62" s="9">
        <v>0</v>
      </c>
      <c r="AM62">
        <v>8</v>
      </c>
      <c r="AN62">
        <v>16</v>
      </c>
      <c r="BC62" s="1">
        <v>39734</v>
      </c>
      <c r="BD62">
        <v>4</v>
      </c>
      <c r="BE62" s="9">
        <v>0</v>
      </c>
      <c r="BF62">
        <v>8</v>
      </c>
      <c r="BG62">
        <v>16</v>
      </c>
      <c r="CG62">
        <v>60</v>
      </c>
      <c r="CH62">
        <v>0</v>
      </c>
      <c r="CI62" s="9">
        <v>57</v>
      </c>
      <c r="CJ62">
        <v>1</v>
      </c>
      <c r="CK62" s="9">
        <v>0</v>
      </c>
      <c r="CL62">
        <v>0</v>
      </c>
      <c r="CM62">
        <v>78</v>
      </c>
    </row>
    <row r="63" spans="2:91" ht="12.75">
      <c r="B63" s="2" t="s">
        <v>305</v>
      </c>
      <c r="C63" s="10"/>
      <c r="D63" s="10"/>
      <c r="E63" s="10"/>
      <c r="F63" s="10"/>
      <c r="G63" s="10"/>
      <c r="H63" s="1"/>
      <c r="I63" s="1"/>
      <c r="J63" s="1"/>
      <c r="K63" s="1"/>
      <c r="L63" s="1"/>
      <c r="M63" s="1"/>
      <c r="N63" s="1"/>
      <c r="O63" s="1"/>
      <c r="P63" s="1">
        <v>39742</v>
      </c>
      <c r="Q63" s="1"/>
      <c r="R63" s="1"/>
      <c r="S63" s="1"/>
      <c r="T63" s="1"/>
      <c r="U63" s="1"/>
      <c r="V63" s="1"/>
      <c r="W63" s="1"/>
      <c r="X63" s="1"/>
      <c r="Y63" s="1">
        <v>39716</v>
      </c>
      <c r="Z63" s="1">
        <v>39708</v>
      </c>
      <c r="AA63" s="1">
        <v>39735</v>
      </c>
      <c r="AB63" s="1">
        <v>39727</v>
      </c>
      <c r="AC63" s="1">
        <v>39704</v>
      </c>
      <c r="AD63" s="1"/>
      <c r="AE63" s="1"/>
      <c r="AF63" s="1"/>
      <c r="AG63">
        <f t="shared" si="0"/>
        <v>6</v>
      </c>
      <c r="AH63" s="1">
        <f t="shared" si="1"/>
        <v>39722</v>
      </c>
      <c r="AI63" s="11"/>
      <c r="AJ63" s="1">
        <v>39735</v>
      </c>
      <c r="AK63">
        <v>8</v>
      </c>
      <c r="AL63" s="9">
        <v>3</v>
      </c>
      <c r="AM63">
        <v>27</v>
      </c>
      <c r="AN63">
        <v>14</v>
      </c>
      <c r="BC63" s="1">
        <v>39735</v>
      </c>
      <c r="BD63">
        <v>8</v>
      </c>
      <c r="BE63" s="9">
        <v>3</v>
      </c>
      <c r="BF63">
        <v>27</v>
      </c>
      <c r="BG63">
        <v>14</v>
      </c>
      <c r="CG63">
        <v>61</v>
      </c>
      <c r="CH63">
        <v>0</v>
      </c>
      <c r="CI63" s="9">
        <v>60</v>
      </c>
      <c r="CJ63">
        <v>1</v>
      </c>
      <c r="CK63" s="9">
        <v>0</v>
      </c>
      <c r="CL63">
        <v>1</v>
      </c>
      <c r="CM63">
        <v>78</v>
      </c>
    </row>
    <row r="64" spans="2:91" ht="12.75">
      <c r="B64" s="2" t="s">
        <v>328</v>
      </c>
      <c r="C64" s="10"/>
      <c r="D64" s="10"/>
      <c r="E64" s="10"/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>
        <v>39714</v>
      </c>
      <c r="AD64" s="1"/>
      <c r="AE64" s="1">
        <v>39723</v>
      </c>
      <c r="AF64" s="1"/>
      <c r="AG64">
        <f t="shared" si="0"/>
        <v>2</v>
      </c>
      <c r="AH64" s="1">
        <f t="shared" si="1"/>
        <v>39718.5</v>
      </c>
      <c r="AI64" s="11"/>
      <c r="AJ64" s="1">
        <v>39736</v>
      </c>
      <c r="AK64">
        <v>1</v>
      </c>
      <c r="AL64" s="9">
        <v>1</v>
      </c>
      <c r="AM64">
        <v>6</v>
      </c>
      <c r="AN64">
        <v>13</v>
      </c>
      <c r="BC64" s="1">
        <v>39736</v>
      </c>
      <c r="BD64">
        <v>1</v>
      </c>
      <c r="BE64" s="9">
        <v>1</v>
      </c>
      <c r="BF64">
        <v>6</v>
      </c>
      <c r="BG64">
        <v>13</v>
      </c>
      <c r="CG64">
        <v>62</v>
      </c>
      <c r="CH64">
        <v>1</v>
      </c>
      <c r="CI64" s="9">
        <v>63</v>
      </c>
      <c r="CJ64">
        <v>2</v>
      </c>
      <c r="CK64" s="9">
        <v>0</v>
      </c>
      <c r="CL64">
        <v>1</v>
      </c>
      <c r="CM64">
        <v>78</v>
      </c>
    </row>
    <row r="65" spans="2:91" ht="12.75">
      <c r="B65" s="2" t="s">
        <v>289</v>
      </c>
      <c r="C65" s="10"/>
      <c r="D65" s="10"/>
      <c r="E65" s="10"/>
      <c r="F65" s="10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>
        <v>39745</v>
      </c>
      <c r="V65" s="1">
        <v>39725</v>
      </c>
      <c r="W65" s="1"/>
      <c r="X65" s="1"/>
      <c r="Y65" s="1"/>
      <c r="Z65" s="1">
        <v>39713</v>
      </c>
      <c r="AA65" s="1">
        <v>39704</v>
      </c>
      <c r="AB65" s="1"/>
      <c r="AC65" s="1"/>
      <c r="AD65" s="1">
        <v>39722</v>
      </c>
      <c r="AE65" s="1"/>
      <c r="AF65" s="1">
        <v>39712</v>
      </c>
      <c r="AG65">
        <f t="shared" si="0"/>
        <v>6</v>
      </c>
      <c r="AH65" s="1">
        <f t="shared" si="1"/>
        <v>39720.166666666664</v>
      </c>
      <c r="AI65" s="11"/>
      <c r="AJ65" s="1">
        <v>39737</v>
      </c>
      <c r="AK65">
        <v>2</v>
      </c>
      <c r="AL65" s="9">
        <v>0</v>
      </c>
      <c r="AM65">
        <v>16</v>
      </c>
      <c r="AN65">
        <v>9</v>
      </c>
      <c r="BC65" s="1">
        <v>39737</v>
      </c>
      <c r="BD65">
        <v>2</v>
      </c>
      <c r="BE65" s="9">
        <v>0</v>
      </c>
      <c r="BF65">
        <v>16</v>
      </c>
      <c r="BG65">
        <v>9</v>
      </c>
      <c r="CF65">
        <v>4</v>
      </c>
      <c r="CG65">
        <v>63</v>
      </c>
      <c r="CH65">
        <v>0</v>
      </c>
      <c r="CI65" s="9">
        <v>66</v>
      </c>
      <c r="CJ65">
        <v>4</v>
      </c>
      <c r="CK65" s="9">
        <v>2</v>
      </c>
      <c r="CL65">
        <v>4</v>
      </c>
      <c r="CM65">
        <v>78</v>
      </c>
    </row>
    <row r="66" spans="2:91" ht="12.75">
      <c r="B66" s="2" t="s">
        <v>324</v>
      </c>
      <c r="C66" s="10"/>
      <c r="D66" s="10"/>
      <c r="E66" s="10"/>
      <c r="F66" s="10"/>
      <c r="G66" s="10">
        <v>39746</v>
      </c>
      <c r="H66" s="1"/>
      <c r="I66" s="1"/>
      <c r="J66" s="1"/>
      <c r="K66" s="1"/>
      <c r="L66" s="1"/>
      <c r="M66" s="1"/>
      <c r="N66" s="1"/>
      <c r="O66" s="1"/>
      <c r="P66" s="1"/>
      <c r="Q66" s="1">
        <v>39719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>
        <v>39723</v>
      </c>
      <c r="AF66" s="1"/>
      <c r="AG66">
        <f t="shared" si="0"/>
        <v>3</v>
      </c>
      <c r="AH66" s="1">
        <f t="shared" si="1"/>
        <v>39729.333333333336</v>
      </c>
      <c r="AI66" s="11"/>
      <c r="AJ66" s="1">
        <v>39738</v>
      </c>
      <c r="AK66">
        <v>0</v>
      </c>
      <c r="AL66" s="9">
        <v>2</v>
      </c>
      <c r="AM66">
        <v>2</v>
      </c>
      <c r="AN66">
        <v>14</v>
      </c>
      <c r="BC66" s="1">
        <v>39738</v>
      </c>
      <c r="BD66">
        <v>0</v>
      </c>
      <c r="BE66" s="9">
        <v>2</v>
      </c>
      <c r="BF66">
        <v>2</v>
      </c>
      <c r="BG66">
        <v>14</v>
      </c>
      <c r="CE66">
        <v>6</v>
      </c>
      <c r="CF66">
        <v>2</v>
      </c>
      <c r="CG66">
        <v>64</v>
      </c>
      <c r="CH66">
        <v>1</v>
      </c>
      <c r="CI66" s="9">
        <v>69</v>
      </c>
      <c r="CJ66">
        <v>3</v>
      </c>
      <c r="CK66" s="9">
        <v>1</v>
      </c>
      <c r="CL66">
        <v>2</v>
      </c>
      <c r="CM66">
        <v>79</v>
      </c>
    </row>
    <row r="67" spans="2:91" ht="12.75">
      <c r="B67" s="2" t="s">
        <v>287</v>
      </c>
      <c r="C67" s="10"/>
      <c r="D67" s="10"/>
      <c r="E67" s="10"/>
      <c r="F67" s="10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v>39728</v>
      </c>
      <c r="U67" s="1">
        <v>39728</v>
      </c>
      <c r="V67" s="1"/>
      <c r="W67" s="1">
        <v>39740</v>
      </c>
      <c r="X67" s="1">
        <v>39739</v>
      </c>
      <c r="Y67" s="1"/>
      <c r="Z67" s="1">
        <v>39708</v>
      </c>
      <c r="AA67" s="1">
        <v>39728</v>
      </c>
      <c r="AB67" s="1">
        <v>39727</v>
      </c>
      <c r="AC67" s="1">
        <v>39712</v>
      </c>
      <c r="AD67" s="1">
        <v>39711</v>
      </c>
      <c r="AE67" s="1"/>
      <c r="AF67" s="1"/>
      <c r="AG67">
        <f t="shared" si="0"/>
        <v>9</v>
      </c>
      <c r="AH67" s="1">
        <f t="shared" si="1"/>
        <v>39724.555555555555</v>
      </c>
      <c r="AI67" s="11"/>
      <c r="AJ67" s="1">
        <v>39739</v>
      </c>
      <c r="AK67">
        <v>4</v>
      </c>
      <c r="AL67" s="9">
        <v>0</v>
      </c>
      <c r="AM67">
        <v>15</v>
      </c>
      <c r="AN67">
        <v>11</v>
      </c>
      <c r="BC67" s="1">
        <v>39739</v>
      </c>
      <c r="BD67">
        <v>4</v>
      </c>
      <c r="BE67" s="9">
        <v>0</v>
      </c>
      <c r="BF67">
        <v>15</v>
      </c>
      <c r="BG67">
        <v>11</v>
      </c>
      <c r="CE67">
        <v>10</v>
      </c>
      <c r="CG67">
        <v>65</v>
      </c>
      <c r="CH67">
        <v>1</v>
      </c>
      <c r="CI67" s="9">
        <v>72</v>
      </c>
      <c r="CJ67">
        <v>7</v>
      </c>
      <c r="CK67" s="9">
        <v>3</v>
      </c>
      <c r="CL67">
        <v>8</v>
      </c>
      <c r="CM67">
        <v>79</v>
      </c>
    </row>
    <row r="68" spans="2:91" ht="12.75">
      <c r="B68" s="2" t="s">
        <v>304</v>
      </c>
      <c r="C68" s="10"/>
      <c r="D68" s="10"/>
      <c r="E68" s="10"/>
      <c r="F68" s="10"/>
      <c r="G68" s="1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>
        <v>39733</v>
      </c>
      <c r="V68" s="1"/>
      <c r="W68" s="1">
        <v>39745</v>
      </c>
      <c r="X68" s="1"/>
      <c r="Y68" s="1"/>
      <c r="Z68" s="1">
        <v>39713</v>
      </c>
      <c r="AA68" s="1">
        <v>39719</v>
      </c>
      <c r="AB68" s="1">
        <v>39711</v>
      </c>
      <c r="AC68" s="1"/>
      <c r="AD68" s="1"/>
      <c r="AE68" s="1"/>
      <c r="AF68" s="1"/>
      <c r="AG68">
        <f t="shared" si="0"/>
        <v>5</v>
      </c>
      <c r="AH68" s="1">
        <f t="shared" si="1"/>
        <v>39724.2</v>
      </c>
      <c r="AI68" s="11"/>
      <c r="AJ68" s="1">
        <v>39740</v>
      </c>
      <c r="AK68">
        <v>5</v>
      </c>
      <c r="AL68" s="9">
        <v>0</v>
      </c>
      <c r="AM68">
        <v>7</v>
      </c>
      <c r="AN68">
        <v>9</v>
      </c>
      <c r="BC68" s="1">
        <v>39740</v>
      </c>
      <c r="BD68">
        <v>5</v>
      </c>
      <c r="BE68" s="9">
        <v>0</v>
      </c>
      <c r="BF68">
        <v>7</v>
      </c>
      <c r="BG68">
        <v>9</v>
      </c>
      <c r="CE68">
        <v>0</v>
      </c>
      <c r="CG68">
        <v>66</v>
      </c>
      <c r="CH68">
        <v>3</v>
      </c>
      <c r="CI68" s="9">
        <v>75</v>
      </c>
      <c r="CJ68">
        <v>8</v>
      </c>
      <c r="CK68" s="9">
        <v>2</v>
      </c>
      <c r="CL68">
        <v>5</v>
      </c>
      <c r="CM68">
        <v>79</v>
      </c>
    </row>
    <row r="69" spans="2:91" ht="12.75">
      <c r="B69" s="2" t="s">
        <v>326</v>
      </c>
      <c r="C69" s="10"/>
      <c r="D69" s="10"/>
      <c r="E69" s="10"/>
      <c r="F69" s="10">
        <v>39722</v>
      </c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>
        <v>39721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>
        <f aca="true" t="shared" si="4" ref="AG69:AG95">COUNTIF(C69:AF69,"&gt;0")</f>
        <v>2</v>
      </c>
      <c r="AH69" s="1">
        <f aca="true" t="shared" si="5" ref="AH69:AH95">AVERAGE(D69:AF69)</f>
        <v>39721.5</v>
      </c>
      <c r="AI69" s="11"/>
      <c r="AJ69" s="1">
        <v>39741</v>
      </c>
      <c r="AK69">
        <v>1</v>
      </c>
      <c r="AL69" s="9">
        <v>0</v>
      </c>
      <c r="AM69">
        <v>1</v>
      </c>
      <c r="AN69">
        <v>11</v>
      </c>
      <c r="BC69" s="1">
        <v>39741</v>
      </c>
      <c r="BD69">
        <v>1</v>
      </c>
      <c r="BE69" s="9">
        <v>0</v>
      </c>
      <c r="BF69">
        <v>1</v>
      </c>
      <c r="BG69">
        <v>11</v>
      </c>
      <c r="CE69">
        <v>2</v>
      </c>
      <c r="CG69">
        <v>67</v>
      </c>
      <c r="CH69">
        <v>1</v>
      </c>
      <c r="CI69" s="9">
        <v>78</v>
      </c>
      <c r="CJ69">
        <v>10</v>
      </c>
      <c r="CK69" s="9">
        <v>8</v>
      </c>
      <c r="CL69">
        <v>23</v>
      </c>
      <c r="CM69">
        <v>79</v>
      </c>
    </row>
    <row r="70" spans="2:91" ht="12.75">
      <c r="B70" s="2" t="s">
        <v>282</v>
      </c>
      <c r="C70" s="10"/>
      <c r="D70" s="10"/>
      <c r="E70" s="10"/>
      <c r="F70" s="10"/>
      <c r="G70" s="1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39730</v>
      </c>
      <c r="X70" s="1">
        <v>39729</v>
      </c>
      <c r="Y70" s="1">
        <v>39740</v>
      </c>
      <c r="Z70" s="1"/>
      <c r="AA70" s="1"/>
      <c r="AB70" s="1"/>
      <c r="AC70" s="1"/>
      <c r="AD70" s="1"/>
      <c r="AE70" s="1"/>
      <c r="AF70" s="1"/>
      <c r="AG70">
        <f t="shared" si="4"/>
        <v>3</v>
      </c>
      <c r="AH70" s="1">
        <f t="shared" si="5"/>
        <v>39733</v>
      </c>
      <c r="AI70" s="11"/>
      <c r="AJ70" s="1">
        <v>39742</v>
      </c>
      <c r="AK70">
        <v>4</v>
      </c>
      <c r="AL70" s="9">
        <v>0</v>
      </c>
      <c r="AM70">
        <v>10</v>
      </c>
      <c r="AN70">
        <v>5</v>
      </c>
      <c r="BC70" s="1">
        <v>39742</v>
      </c>
      <c r="BD70">
        <v>4</v>
      </c>
      <c r="BE70" s="9">
        <v>0</v>
      </c>
      <c r="BF70">
        <v>10</v>
      </c>
      <c r="BG70">
        <v>5</v>
      </c>
      <c r="CG70">
        <v>68</v>
      </c>
      <c r="CH70">
        <v>0</v>
      </c>
      <c r="CI70" s="9">
        <v>81</v>
      </c>
      <c r="CJ70">
        <v>12</v>
      </c>
      <c r="CK70" s="9">
        <v>10</v>
      </c>
      <c r="CL70">
        <v>24</v>
      </c>
      <c r="CM70">
        <v>79</v>
      </c>
    </row>
    <row r="71" spans="2:91" ht="12.75">
      <c r="B71" s="2" t="s">
        <v>314</v>
      </c>
      <c r="C71" s="10"/>
      <c r="D71" s="10"/>
      <c r="E71" s="10"/>
      <c r="F71" s="10"/>
      <c r="G71" s="1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>
        <v>39718</v>
      </c>
      <c r="AE71" s="1"/>
      <c r="AF71" s="1"/>
      <c r="AG71">
        <f t="shared" si="4"/>
        <v>1</v>
      </c>
      <c r="AH71" s="1">
        <f t="shared" si="5"/>
        <v>39718</v>
      </c>
      <c r="AI71" s="11"/>
      <c r="AJ71" s="1">
        <v>39743</v>
      </c>
      <c r="AK71">
        <v>0</v>
      </c>
      <c r="AL71" s="9">
        <v>0</v>
      </c>
      <c r="AM71">
        <v>3</v>
      </c>
      <c r="AN71">
        <v>4</v>
      </c>
      <c r="BC71" s="1">
        <v>39743</v>
      </c>
      <c r="BD71">
        <v>0</v>
      </c>
      <c r="BE71" s="9">
        <v>0</v>
      </c>
      <c r="BF71">
        <v>3</v>
      </c>
      <c r="BG71">
        <v>4</v>
      </c>
      <c r="CG71">
        <v>69</v>
      </c>
      <c r="CH71">
        <v>2</v>
      </c>
      <c r="CI71" s="9">
        <v>84</v>
      </c>
      <c r="CJ71">
        <v>12</v>
      </c>
      <c r="CK71" s="9">
        <f>(CL71*100)/CL$89</f>
        <v>11.83206106870229</v>
      </c>
      <c r="CL71">
        <v>31</v>
      </c>
      <c r="CM71">
        <v>79</v>
      </c>
    </row>
    <row r="72" spans="2:91" ht="12.75">
      <c r="B72" s="2" t="s">
        <v>277</v>
      </c>
      <c r="C72" s="10"/>
      <c r="D72" s="10"/>
      <c r="E72" s="10"/>
      <c r="F72" s="10"/>
      <c r="G72" s="10">
        <v>39718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>
        <v>39735</v>
      </c>
      <c r="V72" s="1">
        <v>39720</v>
      </c>
      <c r="W72" s="1">
        <v>39733</v>
      </c>
      <c r="X72" s="1">
        <v>39725</v>
      </c>
      <c r="Y72" s="1">
        <v>39737</v>
      </c>
      <c r="Z72" s="1">
        <v>39722</v>
      </c>
      <c r="AA72" s="1"/>
      <c r="AB72" s="1"/>
      <c r="AC72" s="1"/>
      <c r="AD72" s="1"/>
      <c r="AE72" s="1"/>
      <c r="AF72" s="1">
        <v>39715</v>
      </c>
      <c r="AG72">
        <f t="shared" si="4"/>
        <v>8</v>
      </c>
      <c r="AH72" s="1">
        <f t="shared" si="5"/>
        <v>39725.625</v>
      </c>
      <c r="AI72" s="11"/>
      <c r="AJ72" s="1">
        <v>39744</v>
      </c>
      <c r="AK72">
        <v>0</v>
      </c>
      <c r="AL72" s="9">
        <v>0</v>
      </c>
      <c r="AM72">
        <v>4</v>
      </c>
      <c r="AN72">
        <v>5</v>
      </c>
      <c r="BC72" s="1">
        <v>39744</v>
      </c>
      <c r="BD72">
        <v>0</v>
      </c>
      <c r="BE72" s="9">
        <v>0</v>
      </c>
      <c r="BF72">
        <v>4</v>
      </c>
      <c r="BG72">
        <v>5</v>
      </c>
      <c r="CG72">
        <v>70</v>
      </c>
      <c r="CH72">
        <v>0</v>
      </c>
      <c r="CI72" s="9">
        <v>87</v>
      </c>
      <c r="CJ72">
        <v>12</v>
      </c>
      <c r="CK72" s="9">
        <v>13</v>
      </c>
      <c r="CL72">
        <v>34</v>
      </c>
      <c r="CM72">
        <v>79</v>
      </c>
    </row>
    <row r="73" spans="2:91" ht="12.75">
      <c r="B73" s="2" t="s">
        <v>291</v>
      </c>
      <c r="C73" s="10"/>
      <c r="D73" s="10"/>
      <c r="E73" s="10"/>
      <c r="F73" s="10"/>
      <c r="G73" s="1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39720</v>
      </c>
      <c r="W73" s="1"/>
      <c r="X73" s="1"/>
      <c r="Y73" s="1">
        <v>39737</v>
      </c>
      <c r="Z73" s="1"/>
      <c r="AA73" s="1"/>
      <c r="AB73" s="1"/>
      <c r="AC73" s="1">
        <v>39711</v>
      </c>
      <c r="AD73" s="1"/>
      <c r="AE73" s="1"/>
      <c r="AF73" s="1">
        <v>39715</v>
      </c>
      <c r="AG73">
        <f t="shared" si="4"/>
        <v>4</v>
      </c>
      <c r="AH73" s="1">
        <f t="shared" si="5"/>
        <v>39720.75</v>
      </c>
      <c r="AI73" s="11"/>
      <c r="AJ73" s="1">
        <v>39745</v>
      </c>
      <c r="AK73">
        <v>0</v>
      </c>
      <c r="AL73" s="9">
        <v>0</v>
      </c>
      <c r="AM73">
        <v>3</v>
      </c>
      <c r="AN73">
        <v>4</v>
      </c>
      <c r="BC73" s="1">
        <v>39745</v>
      </c>
      <c r="BD73">
        <v>0</v>
      </c>
      <c r="BE73" s="9">
        <v>0</v>
      </c>
      <c r="BF73">
        <v>3</v>
      </c>
      <c r="BG73">
        <v>4</v>
      </c>
      <c r="CG73">
        <v>71</v>
      </c>
      <c r="CH73">
        <v>1</v>
      </c>
      <c r="CI73" s="9">
        <v>90</v>
      </c>
      <c r="CJ73">
        <v>11</v>
      </c>
      <c r="CK73" s="9">
        <v>12</v>
      </c>
      <c r="CL73">
        <v>23</v>
      </c>
      <c r="CM73">
        <v>79</v>
      </c>
    </row>
    <row r="74" spans="2:91" ht="12.75">
      <c r="B74" s="2" t="s">
        <v>279</v>
      </c>
      <c r="C74" s="10"/>
      <c r="D74" s="10"/>
      <c r="E74" s="10"/>
      <c r="F74" s="10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>
        <v>39724</v>
      </c>
      <c r="X74" s="1">
        <v>39730</v>
      </c>
      <c r="Y74" s="1">
        <v>39741</v>
      </c>
      <c r="Z74" s="1">
        <v>39704</v>
      </c>
      <c r="AA74" s="1">
        <v>39726</v>
      </c>
      <c r="AB74" s="1">
        <v>39718</v>
      </c>
      <c r="AC74" s="1">
        <v>39709</v>
      </c>
      <c r="AD74" s="1">
        <v>39722</v>
      </c>
      <c r="AE74" s="1">
        <v>39721</v>
      </c>
      <c r="AF74" s="1"/>
      <c r="AG74">
        <f t="shared" si="4"/>
        <v>9</v>
      </c>
      <c r="AH74" s="1">
        <f t="shared" si="5"/>
        <v>39721.666666666664</v>
      </c>
      <c r="AI74" s="11"/>
      <c r="AJ74" s="1">
        <v>39746</v>
      </c>
      <c r="AK74">
        <v>2</v>
      </c>
      <c r="AL74" s="9">
        <v>0</v>
      </c>
      <c r="AM74">
        <v>4</v>
      </c>
      <c r="AN74">
        <v>6</v>
      </c>
      <c r="BC74" s="1">
        <v>39746</v>
      </c>
      <c r="BD74">
        <v>2</v>
      </c>
      <c r="BE74" s="9">
        <v>0</v>
      </c>
      <c r="BF74">
        <v>4</v>
      </c>
      <c r="BG74">
        <v>6</v>
      </c>
      <c r="CG74">
        <v>72</v>
      </c>
      <c r="CH74">
        <v>2</v>
      </c>
      <c r="CI74" s="9">
        <v>93</v>
      </c>
      <c r="CJ74">
        <v>7</v>
      </c>
      <c r="CK74" s="9">
        <v>10</v>
      </c>
      <c r="CL74">
        <v>26</v>
      </c>
      <c r="CM74">
        <v>80</v>
      </c>
    </row>
    <row r="75" spans="2:91" ht="12.75">
      <c r="B75" s="2" t="s">
        <v>323</v>
      </c>
      <c r="C75" s="10"/>
      <c r="D75" s="10"/>
      <c r="E75" s="10"/>
      <c r="F75" s="10"/>
      <c r="G75" s="10"/>
      <c r="H75" s="1"/>
      <c r="I75" s="1"/>
      <c r="J75" s="1"/>
      <c r="K75" s="1"/>
      <c r="L75" s="1"/>
      <c r="M75" s="1"/>
      <c r="N75" s="1"/>
      <c r="O75" s="1"/>
      <c r="P75" s="1">
        <v>39723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>
        <f t="shared" si="4"/>
        <v>1</v>
      </c>
      <c r="AH75" s="1">
        <f t="shared" si="5"/>
        <v>39723</v>
      </c>
      <c r="AI75" s="11"/>
      <c r="AJ75" s="1">
        <v>39747</v>
      </c>
      <c r="AK75">
        <v>0</v>
      </c>
      <c r="AL75" s="9">
        <v>1</v>
      </c>
      <c r="AM75">
        <v>1</v>
      </c>
      <c r="AN75">
        <v>6</v>
      </c>
      <c r="BC75" s="1">
        <v>39747</v>
      </c>
      <c r="BD75">
        <v>0</v>
      </c>
      <c r="BE75" s="9">
        <v>1</v>
      </c>
      <c r="BF75">
        <v>1</v>
      </c>
      <c r="BG75">
        <v>6</v>
      </c>
      <c r="CG75">
        <v>73</v>
      </c>
      <c r="CH75">
        <v>1</v>
      </c>
      <c r="CI75" s="9">
        <v>96</v>
      </c>
      <c r="CJ75">
        <v>4</v>
      </c>
      <c r="CK75" s="9">
        <v>9</v>
      </c>
      <c r="CL75">
        <v>26</v>
      </c>
      <c r="CM75">
        <v>80</v>
      </c>
    </row>
    <row r="76" spans="2:91" ht="12.75">
      <c r="B76" s="2" t="s">
        <v>321</v>
      </c>
      <c r="C76" s="10"/>
      <c r="D76" s="10"/>
      <c r="E76" s="10"/>
      <c r="F76" s="10"/>
      <c r="G76" s="10"/>
      <c r="H76" s="1"/>
      <c r="I76" s="1"/>
      <c r="J76" s="1"/>
      <c r="K76" s="1"/>
      <c r="L76" s="1"/>
      <c r="M76" s="1"/>
      <c r="N76" s="1"/>
      <c r="O76" s="1"/>
      <c r="P76" s="1"/>
      <c r="Q76" s="1">
        <v>39712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>
        <f t="shared" si="4"/>
        <v>1</v>
      </c>
      <c r="AH76" s="1">
        <f t="shared" si="5"/>
        <v>39712</v>
      </c>
      <c r="AI76" s="11"/>
      <c r="AJ76" s="1">
        <v>39748</v>
      </c>
      <c r="AK76">
        <v>0</v>
      </c>
      <c r="AL76" s="9">
        <v>0</v>
      </c>
      <c r="AM76">
        <v>1</v>
      </c>
      <c r="AN76">
        <v>0</v>
      </c>
      <c r="BC76" s="1">
        <v>39748</v>
      </c>
      <c r="BD76">
        <v>0</v>
      </c>
      <c r="BE76" s="9">
        <v>0</v>
      </c>
      <c r="BF76">
        <v>1</v>
      </c>
      <c r="BG76">
        <v>0</v>
      </c>
      <c r="CG76">
        <v>74</v>
      </c>
      <c r="CH76">
        <v>8</v>
      </c>
      <c r="CI76" s="9">
        <v>99</v>
      </c>
      <c r="CJ76">
        <v>1</v>
      </c>
      <c r="CK76" s="9">
        <v>7</v>
      </c>
      <c r="CL76">
        <v>16</v>
      </c>
      <c r="CM76">
        <v>80</v>
      </c>
    </row>
    <row r="77" spans="2:91" ht="12.75">
      <c r="B77" s="2" t="s">
        <v>249</v>
      </c>
      <c r="C77" s="10">
        <v>39720</v>
      </c>
      <c r="D77" s="10"/>
      <c r="E77" s="10">
        <v>39720</v>
      </c>
      <c r="F77" s="10">
        <v>39719</v>
      </c>
      <c r="G77" s="10">
        <v>39725</v>
      </c>
      <c r="H77" s="1"/>
      <c r="I77" s="1"/>
      <c r="J77" s="1"/>
      <c r="K77" s="1"/>
      <c r="L77" s="1"/>
      <c r="M77" s="1">
        <v>39707</v>
      </c>
      <c r="N77" s="1"/>
      <c r="O77" s="1">
        <v>39746</v>
      </c>
      <c r="P77" s="1">
        <v>39731</v>
      </c>
      <c r="Q77" s="1"/>
      <c r="R77" s="1"/>
      <c r="S77" s="1"/>
      <c r="T77" s="1">
        <v>39721</v>
      </c>
      <c r="U77" s="1"/>
      <c r="V77" s="1"/>
      <c r="W77" s="1"/>
      <c r="X77" s="1"/>
      <c r="Y77" s="1"/>
      <c r="Z77" s="1">
        <v>39705</v>
      </c>
      <c r="AA77" s="1">
        <v>39719</v>
      </c>
      <c r="AB77" s="1">
        <v>39732</v>
      </c>
      <c r="AC77" s="1"/>
      <c r="AD77" s="1"/>
      <c r="AE77" s="1"/>
      <c r="AF77" s="1"/>
      <c r="AG77">
        <f t="shared" si="4"/>
        <v>11</v>
      </c>
      <c r="AH77" s="1">
        <f t="shared" si="5"/>
        <v>39722.5</v>
      </c>
      <c r="AI77" s="11"/>
      <c r="AJ77" s="1">
        <v>39749</v>
      </c>
      <c r="AK77">
        <v>0</v>
      </c>
      <c r="AL77" s="9">
        <v>0</v>
      </c>
      <c r="AM77">
        <v>1</v>
      </c>
      <c r="AN77">
        <v>1</v>
      </c>
      <c r="BC77" s="1">
        <v>39749</v>
      </c>
      <c r="BD77">
        <v>0</v>
      </c>
      <c r="BE77" s="9">
        <v>0</v>
      </c>
      <c r="BF77">
        <v>1</v>
      </c>
      <c r="BG77">
        <v>1</v>
      </c>
      <c r="CG77">
        <v>75</v>
      </c>
      <c r="CH77">
        <v>0</v>
      </c>
      <c r="CI77" s="9">
        <v>102</v>
      </c>
      <c r="CJ77">
        <v>1</v>
      </c>
      <c r="CK77" s="9">
        <v>5</v>
      </c>
      <c r="CL77">
        <v>19</v>
      </c>
      <c r="CM77">
        <v>80</v>
      </c>
    </row>
    <row r="78" spans="2:91" ht="12.75">
      <c r="B78" s="2" t="s">
        <v>327</v>
      </c>
      <c r="C78" s="10">
        <v>39727</v>
      </c>
      <c r="D78" s="10"/>
      <c r="E78" s="10">
        <v>39727</v>
      </c>
      <c r="F78" s="10"/>
      <c r="G78" s="10"/>
      <c r="H78" s="1"/>
      <c r="I78" s="1"/>
      <c r="J78" s="1"/>
      <c r="K78" s="1"/>
      <c r="L78" s="1"/>
      <c r="M78" s="1"/>
      <c r="N78" s="1"/>
      <c r="O78" s="1"/>
      <c r="P78" s="1">
        <v>39739</v>
      </c>
      <c r="Q78" s="1"/>
      <c r="R78" s="1"/>
      <c r="S78" s="1"/>
      <c r="T78" s="1"/>
      <c r="U78" s="1">
        <v>39733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>
        <f t="shared" si="4"/>
        <v>4</v>
      </c>
      <c r="AH78" s="1">
        <f t="shared" si="5"/>
        <v>39733</v>
      </c>
      <c r="AI78" s="11"/>
      <c r="AJ78" s="1">
        <v>39750</v>
      </c>
      <c r="AK78">
        <v>0</v>
      </c>
      <c r="AL78" s="9">
        <v>0</v>
      </c>
      <c r="AM78">
        <v>0</v>
      </c>
      <c r="AN78">
        <v>5</v>
      </c>
      <c r="BC78" s="1">
        <v>39750</v>
      </c>
      <c r="BD78">
        <v>0</v>
      </c>
      <c r="BE78" s="9">
        <v>0</v>
      </c>
      <c r="BF78">
        <v>0</v>
      </c>
      <c r="BG78">
        <v>5</v>
      </c>
      <c r="CG78">
        <v>76</v>
      </c>
      <c r="CH78">
        <v>3</v>
      </c>
      <c r="CI78" s="9">
        <v>105</v>
      </c>
      <c r="CJ78">
        <v>1</v>
      </c>
      <c r="CK78" s="9">
        <v>3</v>
      </c>
      <c r="CL78">
        <v>9</v>
      </c>
      <c r="CM78">
        <v>80</v>
      </c>
    </row>
    <row r="79" spans="2:91" ht="12.75">
      <c r="B79" s="2" t="s">
        <v>246</v>
      </c>
      <c r="C79" s="10"/>
      <c r="D79" s="10"/>
      <c r="E79" s="10"/>
      <c r="F79" s="10"/>
      <c r="G79" s="10"/>
      <c r="H79" s="1">
        <v>39710</v>
      </c>
      <c r="I79" s="1">
        <v>39722</v>
      </c>
      <c r="J79" s="1"/>
      <c r="K79" s="1">
        <v>39713</v>
      </c>
      <c r="L79" s="1"/>
      <c r="M79" s="1">
        <v>39717</v>
      </c>
      <c r="N79" s="1"/>
      <c r="O79" s="1"/>
      <c r="P79" s="1"/>
      <c r="Q79" s="1"/>
      <c r="R79" s="1"/>
      <c r="S79" s="1"/>
      <c r="T79" s="1">
        <v>39716</v>
      </c>
      <c r="U79" s="1"/>
      <c r="V79" s="1"/>
      <c r="W79" s="1"/>
      <c r="X79" s="1"/>
      <c r="Y79" s="1"/>
      <c r="Z79" s="1">
        <v>39729</v>
      </c>
      <c r="AA79" s="1">
        <v>39728</v>
      </c>
      <c r="AB79" s="1"/>
      <c r="AC79" s="1"/>
      <c r="AD79" s="1"/>
      <c r="AE79" s="1"/>
      <c r="AF79" s="1"/>
      <c r="AG79">
        <f t="shared" si="4"/>
        <v>7</v>
      </c>
      <c r="AH79" s="1">
        <f t="shared" si="5"/>
        <v>39719.28571428572</v>
      </c>
      <c r="AI79" s="11"/>
      <c r="AJ79" s="1">
        <v>39751</v>
      </c>
      <c r="AK79">
        <v>0</v>
      </c>
      <c r="AL79" s="9">
        <v>0</v>
      </c>
      <c r="AM79">
        <v>0</v>
      </c>
      <c r="AN79">
        <v>1</v>
      </c>
      <c r="BC79" s="1">
        <v>39751</v>
      </c>
      <c r="BD79">
        <v>0</v>
      </c>
      <c r="BE79" s="9">
        <v>0</v>
      </c>
      <c r="BF79">
        <v>0</v>
      </c>
      <c r="BG79">
        <v>1</v>
      </c>
      <c r="CG79">
        <v>77</v>
      </c>
      <c r="CH79">
        <v>0</v>
      </c>
      <c r="CI79" s="9">
        <v>108</v>
      </c>
      <c r="CJ79">
        <v>0</v>
      </c>
      <c r="CK79" s="9">
        <v>2</v>
      </c>
      <c r="CL79">
        <v>6</v>
      </c>
      <c r="CM79">
        <v>80</v>
      </c>
    </row>
    <row r="80" spans="2:91" ht="12.75">
      <c r="B80" s="2" t="s">
        <v>329</v>
      </c>
      <c r="C80" s="10"/>
      <c r="D80" s="10"/>
      <c r="E80" s="10"/>
      <c r="F80" s="10"/>
      <c r="G80" s="10"/>
      <c r="H80" s="1"/>
      <c r="I80" s="1">
        <v>39736</v>
      </c>
      <c r="J80" s="1"/>
      <c r="K80" s="1"/>
      <c r="L80" s="1"/>
      <c r="M80" s="1">
        <v>39724</v>
      </c>
      <c r="N80" s="1"/>
      <c r="O80" s="1"/>
      <c r="P80" s="1"/>
      <c r="Q80" s="1">
        <v>39719</v>
      </c>
      <c r="R80" s="1"/>
      <c r="S80" s="1"/>
      <c r="T80" s="1"/>
      <c r="U80" s="1"/>
      <c r="V80" s="1">
        <v>39731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>
        <f t="shared" si="4"/>
        <v>4</v>
      </c>
      <c r="AH80" s="1">
        <f t="shared" si="5"/>
        <v>39727.5</v>
      </c>
      <c r="AI80" s="11"/>
      <c r="AJ80" s="1">
        <v>39752</v>
      </c>
      <c r="AK80" s="9">
        <v>0</v>
      </c>
      <c r="AL80" s="9">
        <v>0</v>
      </c>
      <c r="AM80" s="9">
        <v>0</v>
      </c>
      <c r="AN80">
        <v>1</v>
      </c>
      <c r="BC80" s="1">
        <v>39752</v>
      </c>
      <c r="BD80">
        <v>0</v>
      </c>
      <c r="BE80" s="9">
        <v>0</v>
      </c>
      <c r="BF80">
        <v>0</v>
      </c>
      <c r="BG80">
        <v>1</v>
      </c>
      <c r="CG80">
        <v>78</v>
      </c>
      <c r="CH80">
        <v>0</v>
      </c>
      <c r="CI80" s="9">
        <v>111</v>
      </c>
      <c r="CJ80">
        <v>0</v>
      </c>
      <c r="CK80" s="9">
        <f aca="true" t="shared" si="6" ref="CK80:CK88">(CL80*100)/CL$89</f>
        <v>0.3816793893129771</v>
      </c>
      <c r="CL80">
        <v>1</v>
      </c>
      <c r="CM80">
        <v>80</v>
      </c>
    </row>
    <row r="81" spans="2:91" ht="12.75">
      <c r="B81" s="2" t="s">
        <v>319</v>
      </c>
      <c r="C81" s="10"/>
      <c r="D81" s="10"/>
      <c r="E81" s="10"/>
      <c r="F81" s="10"/>
      <c r="G81" s="10"/>
      <c r="H81" s="1"/>
      <c r="I81" s="1"/>
      <c r="J81" s="1"/>
      <c r="K81" s="1"/>
      <c r="L81" s="1"/>
      <c r="M81" s="1"/>
      <c r="N81" s="1"/>
      <c r="O81" s="1">
        <v>39727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>
        <v>39715</v>
      </c>
      <c r="AG81">
        <f t="shared" si="4"/>
        <v>2</v>
      </c>
      <c r="AH81" s="1">
        <f t="shared" si="5"/>
        <v>39721</v>
      </c>
      <c r="AI81" s="11"/>
      <c r="AJ81" s="1">
        <v>39753</v>
      </c>
      <c r="AK81" s="9">
        <v>0</v>
      </c>
      <c r="AL81" s="9">
        <v>0</v>
      </c>
      <c r="AM81" s="9">
        <v>0</v>
      </c>
      <c r="AN81">
        <v>3</v>
      </c>
      <c r="BC81" s="1">
        <v>39753</v>
      </c>
      <c r="BD81">
        <v>0</v>
      </c>
      <c r="BE81" s="9">
        <v>0</v>
      </c>
      <c r="BF81">
        <v>0</v>
      </c>
      <c r="BG81">
        <v>3</v>
      </c>
      <c r="CG81">
        <v>79</v>
      </c>
      <c r="CH81">
        <v>4</v>
      </c>
      <c r="CI81" s="9">
        <v>114</v>
      </c>
      <c r="CJ81">
        <v>0</v>
      </c>
      <c r="CK81" s="9">
        <f t="shared" si="6"/>
        <v>0</v>
      </c>
      <c r="CL81">
        <v>0</v>
      </c>
      <c r="CM81">
        <v>81</v>
      </c>
    </row>
    <row r="82" spans="2:91" ht="12.75">
      <c r="B82" s="2" t="s">
        <v>255</v>
      </c>
      <c r="C82" s="10"/>
      <c r="D82" s="10"/>
      <c r="E82" s="10"/>
      <c r="F82" s="10"/>
      <c r="G82" s="10"/>
      <c r="H82" s="1"/>
      <c r="I82" s="1"/>
      <c r="J82" s="1"/>
      <c r="K82" s="1">
        <v>39706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39734</v>
      </c>
      <c r="W82" s="1"/>
      <c r="X82" s="1"/>
      <c r="Y82" s="1"/>
      <c r="Z82" s="1">
        <v>39708</v>
      </c>
      <c r="AA82" s="1"/>
      <c r="AB82" s="1">
        <v>39720</v>
      </c>
      <c r="AC82" s="1"/>
      <c r="AD82" s="1"/>
      <c r="AE82" s="1"/>
      <c r="AF82" s="1"/>
      <c r="AG82">
        <f t="shared" si="4"/>
        <v>4</v>
      </c>
      <c r="AH82" s="1">
        <f t="shared" si="5"/>
        <v>39717</v>
      </c>
      <c r="AI82" s="11"/>
      <c r="AJ82" s="1">
        <v>39754</v>
      </c>
      <c r="AK82" s="9">
        <v>0</v>
      </c>
      <c r="AL82" s="9">
        <v>0</v>
      </c>
      <c r="AM82" s="9">
        <v>0</v>
      </c>
      <c r="AN82">
        <v>1</v>
      </c>
      <c r="BC82" s="1">
        <v>39754</v>
      </c>
      <c r="BD82">
        <v>0</v>
      </c>
      <c r="BE82" s="9">
        <v>0</v>
      </c>
      <c r="BF82">
        <v>0</v>
      </c>
      <c r="BG82">
        <v>1</v>
      </c>
      <c r="CG82">
        <v>80</v>
      </c>
      <c r="CH82">
        <v>4</v>
      </c>
      <c r="CI82" s="9">
        <v>117</v>
      </c>
      <c r="CJ82">
        <v>0</v>
      </c>
      <c r="CK82" s="9">
        <f t="shared" si="6"/>
        <v>0.3816793893129771</v>
      </c>
      <c r="CL82">
        <v>1</v>
      </c>
      <c r="CM82">
        <v>81</v>
      </c>
    </row>
    <row r="83" spans="2:91" ht="12.75">
      <c r="B83" s="2" t="s">
        <v>260</v>
      </c>
      <c r="C83" s="10"/>
      <c r="D83" s="10"/>
      <c r="E83" s="10"/>
      <c r="F83" s="10"/>
      <c r="G83" s="10"/>
      <c r="H83" s="1"/>
      <c r="I83" s="1"/>
      <c r="J83" s="1"/>
      <c r="K83" s="1"/>
      <c r="L83" s="1"/>
      <c r="M83" s="1"/>
      <c r="N83" s="1"/>
      <c r="O83" s="1"/>
      <c r="P83" s="1">
        <v>39742</v>
      </c>
      <c r="Q83" s="1">
        <v>39719</v>
      </c>
      <c r="R83" s="1">
        <v>39739</v>
      </c>
      <c r="S83" s="1"/>
      <c r="T83" s="1"/>
      <c r="U83" s="1"/>
      <c r="V83" s="1">
        <v>39725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>
        <f t="shared" si="4"/>
        <v>4</v>
      </c>
      <c r="AH83" s="1">
        <f t="shared" si="5"/>
        <v>39731.25</v>
      </c>
      <c r="AI83" s="11"/>
      <c r="AJ83" s="1">
        <v>39755</v>
      </c>
      <c r="AK83" s="9">
        <v>0</v>
      </c>
      <c r="AL83" s="9">
        <v>0</v>
      </c>
      <c r="AM83" s="9">
        <v>0</v>
      </c>
      <c r="AN83">
        <v>1</v>
      </c>
      <c r="BC83" s="1">
        <v>39755</v>
      </c>
      <c r="BD83">
        <v>0</v>
      </c>
      <c r="BE83">
        <v>0</v>
      </c>
      <c r="BF83">
        <v>0</v>
      </c>
      <c r="BG83">
        <v>1</v>
      </c>
      <c r="CG83">
        <v>81</v>
      </c>
      <c r="CH83">
        <v>1</v>
      </c>
      <c r="CI83" s="9">
        <v>120</v>
      </c>
      <c r="CJ83">
        <v>0</v>
      </c>
      <c r="CK83" s="9">
        <f t="shared" si="6"/>
        <v>0.3816793893129771</v>
      </c>
      <c r="CL83">
        <v>1</v>
      </c>
      <c r="CM83">
        <v>81</v>
      </c>
    </row>
    <row r="84" spans="2:91" ht="12.75">
      <c r="B84" s="2" t="s">
        <v>311</v>
      </c>
      <c r="C84" s="10"/>
      <c r="D84" s="10"/>
      <c r="E84" s="10"/>
      <c r="F84" s="10"/>
      <c r="G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>
        <v>39737</v>
      </c>
      <c r="V84" s="1"/>
      <c r="W84" s="1"/>
      <c r="X84" s="1"/>
      <c r="Y84" s="1"/>
      <c r="Z84" s="1">
        <v>39705</v>
      </c>
      <c r="AA84" s="1">
        <v>39728</v>
      </c>
      <c r="AB84" s="1">
        <v>39724</v>
      </c>
      <c r="AC84" s="1"/>
      <c r="AD84" s="1">
        <v>39728</v>
      </c>
      <c r="AE84" s="1"/>
      <c r="AF84" s="1"/>
      <c r="AG84">
        <f t="shared" si="4"/>
        <v>5</v>
      </c>
      <c r="AH84" s="1">
        <f t="shared" si="5"/>
        <v>39724.4</v>
      </c>
      <c r="AI84" s="11"/>
      <c r="AJ84" s="1">
        <v>39756</v>
      </c>
      <c r="AK84" s="9">
        <v>0</v>
      </c>
      <c r="AL84" s="9">
        <v>0</v>
      </c>
      <c r="AM84" s="9">
        <v>0</v>
      </c>
      <c r="AN84">
        <v>0</v>
      </c>
      <c r="BC84" s="1">
        <v>39756</v>
      </c>
      <c r="BD84">
        <v>0</v>
      </c>
      <c r="BE84">
        <v>0</v>
      </c>
      <c r="BF84">
        <v>0</v>
      </c>
      <c r="BG84">
        <v>0</v>
      </c>
      <c r="CG84">
        <v>82</v>
      </c>
      <c r="CH84">
        <v>3</v>
      </c>
      <c r="CI84" s="9">
        <v>123</v>
      </c>
      <c r="CJ84">
        <v>0</v>
      </c>
      <c r="CK84" s="9">
        <f t="shared" si="6"/>
        <v>0</v>
      </c>
      <c r="CL84">
        <v>0</v>
      </c>
      <c r="CM84">
        <v>81</v>
      </c>
    </row>
    <row r="85" spans="2:91" ht="12.75">
      <c r="B85" s="2" t="s">
        <v>267</v>
      </c>
      <c r="C85" s="10">
        <v>39717</v>
      </c>
      <c r="D85" s="10"/>
      <c r="E85" s="10">
        <v>39717</v>
      </c>
      <c r="F85" s="10">
        <v>39714</v>
      </c>
      <c r="G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39731</v>
      </c>
      <c r="T85" s="1">
        <v>39709</v>
      </c>
      <c r="U85" s="1">
        <v>39714</v>
      </c>
      <c r="V85" s="1"/>
      <c r="W85" s="1">
        <v>39711</v>
      </c>
      <c r="X85" s="1"/>
      <c r="Y85" s="1">
        <v>39723</v>
      </c>
      <c r="Z85" s="1">
        <v>39708</v>
      </c>
      <c r="AA85" s="1">
        <v>39721</v>
      </c>
      <c r="AB85" s="1"/>
      <c r="AC85" s="1"/>
      <c r="AD85" s="1"/>
      <c r="AE85" s="1">
        <v>39723</v>
      </c>
      <c r="AF85" s="1">
        <v>39708</v>
      </c>
      <c r="AG85">
        <f t="shared" si="4"/>
        <v>12</v>
      </c>
      <c r="AH85" s="1">
        <f t="shared" si="5"/>
        <v>39716.27272727273</v>
      </c>
      <c r="AI85" s="11"/>
      <c r="AJ85" s="1">
        <v>39757</v>
      </c>
      <c r="AK85" s="9">
        <v>0</v>
      </c>
      <c r="AL85" s="9">
        <v>0</v>
      </c>
      <c r="AM85" s="9">
        <v>0</v>
      </c>
      <c r="AN85">
        <v>3</v>
      </c>
      <c r="BC85" s="1">
        <v>39757</v>
      </c>
      <c r="BD85">
        <v>0</v>
      </c>
      <c r="BE85">
        <v>0</v>
      </c>
      <c r="BF85">
        <v>0</v>
      </c>
      <c r="BG85" s="9">
        <v>3</v>
      </c>
      <c r="CG85">
        <v>83</v>
      </c>
      <c r="CH85">
        <v>10</v>
      </c>
      <c r="CI85" s="9">
        <v>126</v>
      </c>
      <c r="CJ85">
        <v>0</v>
      </c>
      <c r="CK85" s="9">
        <f t="shared" si="6"/>
        <v>0</v>
      </c>
      <c r="CL85">
        <v>0</v>
      </c>
      <c r="CM85">
        <v>82</v>
      </c>
    </row>
    <row r="86" spans="2:91" ht="12.75">
      <c r="B86" s="2" t="s">
        <v>315</v>
      </c>
      <c r="C86" s="10"/>
      <c r="D86" s="10"/>
      <c r="E86" s="10"/>
      <c r="F86" s="10"/>
      <c r="G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>
        <v>39718</v>
      </c>
      <c r="AA86" s="1"/>
      <c r="AB86" s="1"/>
      <c r="AC86" s="1"/>
      <c r="AD86" s="1">
        <v>39722</v>
      </c>
      <c r="AE86" s="1"/>
      <c r="AF86" s="1"/>
      <c r="AG86">
        <f t="shared" si="4"/>
        <v>2</v>
      </c>
      <c r="AH86" s="1">
        <f t="shared" si="5"/>
        <v>39720</v>
      </c>
      <c r="AI86" s="11"/>
      <c r="AJ86" s="1">
        <v>39758</v>
      </c>
      <c r="AK86" s="9">
        <v>0</v>
      </c>
      <c r="AL86" s="9">
        <v>0</v>
      </c>
      <c r="AM86" s="9">
        <v>0</v>
      </c>
      <c r="AN86" s="9">
        <v>0</v>
      </c>
      <c r="BE86" s="9">
        <f>SUM(BE8:BE85)</f>
        <v>483</v>
      </c>
      <c r="CG86">
        <v>84</v>
      </c>
      <c r="CH86">
        <v>2</v>
      </c>
      <c r="CI86" s="9">
        <v>129</v>
      </c>
      <c r="CJ86">
        <v>0</v>
      </c>
      <c r="CK86" s="9">
        <f t="shared" si="6"/>
        <v>0</v>
      </c>
      <c r="CL86">
        <v>0</v>
      </c>
      <c r="CM86">
        <v>82</v>
      </c>
    </row>
    <row r="87" spans="2:91" ht="12.75">
      <c r="B87" s="2" t="s">
        <v>302</v>
      </c>
      <c r="C87" s="10"/>
      <c r="D87" s="10"/>
      <c r="E87" s="10"/>
      <c r="F87" s="10"/>
      <c r="G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>
        <v>39718</v>
      </c>
      <c r="X87" s="1"/>
      <c r="Y87" s="1">
        <v>39737</v>
      </c>
      <c r="Z87" s="1">
        <v>39715</v>
      </c>
      <c r="AA87" s="1"/>
      <c r="AB87" s="1"/>
      <c r="AC87" s="1"/>
      <c r="AD87" s="1"/>
      <c r="AE87" s="1"/>
      <c r="AF87" s="1"/>
      <c r="AG87">
        <f t="shared" si="4"/>
        <v>3</v>
      </c>
      <c r="AH87" s="1">
        <f t="shared" si="5"/>
        <v>39723.333333333336</v>
      </c>
      <c r="AI87" s="11"/>
      <c r="AJ87" s="1"/>
      <c r="AK87" s="1"/>
      <c r="CG87">
        <v>85</v>
      </c>
      <c r="CH87">
        <v>3</v>
      </c>
      <c r="CI87" s="9">
        <v>132</v>
      </c>
      <c r="CJ87">
        <v>0</v>
      </c>
      <c r="CK87" s="9">
        <f t="shared" si="6"/>
        <v>0</v>
      </c>
      <c r="CL87">
        <v>0</v>
      </c>
      <c r="CM87">
        <v>82</v>
      </c>
    </row>
    <row r="88" spans="2:91" ht="12.75">
      <c r="B88" s="2" t="s">
        <v>262</v>
      </c>
      <c r="C88" s="10"/>
      <c r="D88" s="10"/>
      <c r="E88" s="10"/>
      <c r="F88" s="10">
        <v>39733</v>
      </c>
      <c r="G88" s="10"/>
      <c r="H88" s="1"/>
      <c r="I88" s="1"/>
      <c r="J88" s="1"/>
      <c r="K88" s="1"/>
      <c r="L88" s="1"/>
      <c r="M88" s="1"/>
      <c r="N88" s="1"/>
      <c r="O88" s="1">
        <v>39743</v>
      </c>
      <c r="P88" s="1">
        <v>39746</v>
      </c>
      <c r="Q88" s="1">
        <v>39719</v>
      </c>
      <c r="R88" s="1"/>
      <c r="S88" s="1">
        <v>39731</v>
      </c>
      <c r="T88" s="1">
        <v>39709</v>
      </c>
      <c r="U88" s="1"/>
      <c r="V88" s="1">
        <v>39727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>
        <f t="shared" si="4"/>
        <v>7</v>
      </c>
      <c r="AH88" s="1">
        <f t="shared" si="5"/>
        <v>39729.71428571428</v>
      </c>
      <c r="AI88" s="11"/>
      <c r="AJ88" s="1"/>
      <c r="AK88" s="1"/>
      <c r="CG88">
        <v>86</v>
      </c>
      <c r="CH88">
        <v>3</v>
      </c>
      <c r="CI88" s="9">
        <v>135</v>
      </c>
      <c r="CJ88">
        <v>0</v>
      </c>
      <c r="CK88" s="9">
        <f t="shared" si="6"/>
        <v>0</v>
      </c>
      <c r="CL88">
        <v>0</v>
      </c>
      <c r="CM88">
        <v>82</v>
      </c>
    </row>
    <row r="89" spans="2:91" ht="12.75">
      <c r="B89" s="2" t="s">
        <v>265</v>
      </c>
      <c r="C89" s="10">
        <v>39739</v>
      </c>
      <c r="D89" s="10"/>
      <c r="E89" s="10"/>
      <c r="F89" s="10"/>
      <c r="G89" s="10"/>
      <c r="H89" s="1"/>
      <c r="I89" s="1"/>
      <c r="J89" s="1"/>
      <c r="K89" s="1"/>
      <c r="L89" s="1"/>
      <c r="M89" s="1"/>
      <c r="N89" s="1"/>
      <c r="O89" s="1"/>
      <c r="P89" s="1">
        <v>39725</v>
      </c>
      <c r="Q89" s="1"/>
      <c r="R89" s="1"/>
      <c r="S89" s="1">
        <v>39728</v>
      </c>
      <c r="T89" s="1">
        <v>39728</v>
      </c>
      <c r="U89" s="1"/>
      <c r="V89" s="1"/>
      <c r="W89" s="1">
        <v>39730</v>
      </c>
      <c r="X89" s="1">
        <v>39715</v>
      </c>
      <c r="Y89" s="1">
        <v>39730</v>
      </c>
      <c r="Z89" s="1">
        <v>39733</v>
      </c>
      <c r="AA89" s="1">
        <v>39731</v>
      </c>
      <c r="AB89" s="1">
        <v>39720</v>
      </c>
      <c r="AC89" s="1"/>
      <c r="AD89" s="1">
        <v>39722</v>
      </c>
      <c r="AE89" s="1">
        <v>39737</v>
      </c>
      <c r="AF89" s="1"/>
      <c r="AG89">
        <f t="shared" si="4"/>
        <v>12</v>
      </c>
      <c r="AH89" s="1">
        <f t="shared" si="5"/>
        <v>39727.181818181816</v>
      </c>
      <c r="AI89" s="11"/>
      <c r="AJ89" s="1"/>
      <c r="AK89" s="1"/>
      <c r="CG89">
        <v>87</v>
      </c>
      <c r="CH89">
        <v>4</v>
      </c>
      <c r="CJ89">
        <f>SUM(CJ58:CJ88)</f>
        <v>99</v>
      </c>
      <c r="CK89">
        <f>SUM(CK58:CK88)</f>
        <v>99.97709923664122</v>
      </c>
      <c r="CL89">
        <f>SUM(CL58:CL88)</f>
        <v>262</v>
      </c>
      <c r="CM89">
        <v>82</v>
      </c>
    </row>
    <row r="90" spans="2:91" ht="12.75">
      <c r="B90" s="2" t="s">
        <v>330</v>
      </c>
      <c r="C90" s="10"/>
      <c r="D90" s="10"/>
      <c r="E90" s="10"/>
      <c r="F90" s="10"/>
      <c r="G90" s="10"/>
      <c r="H90" s="1"/>
      <c r="I90" s="1"/>
      <c r="J90" s="1"/>
      <c r="K90" s="1"/>
      <c r="L90" s="1"/>
      <c r="M90" s="1"/>
      <c r="N90" s="1"/>
      <c r="O90" s="1"/>
      <c r="P90" s="1">
        <v>39725</v>
      </c>
      <c r="Q90" s="1"/>
      <c r="R90" s="1"/>
      <c r="S90" s="1"/>
      <c r="T90" s="1"/>
      <c r="U90" s="1"/>
      <c r="V90" s="1">
        <v>39717</v>
      </c>
      <c r="W90" s="1"/>
      <c r="X90" s="1"/>
      <c r="Y90" s="1"/>
      <c r="Z90" s="1">
        <v>39733</v>
      </c>
      <c r="AA90" s="1">
        <v>39719</v>
      </c>
      <c r="AB90" s="1">
        <v>39725</v>
      </c>
      <c r="AC90" s="1"/>
      <c r="AD90" s="1">
        <v>39718</v>
      </c>
      <c r="AE90" s="1"/>
      <c r="AF90" s="1">
        <v>39708</v>
      </c>
      <c r="AG90">
        <f t="shared" si="4"/>
        <v>7</v>
      </c>
      <c r="AH90" s="1">
        <f t="shared" si="5"/>
        <v>39720.71428571428</v>
      </c>
      <c r="AI90" s="11"/>
      <c r="AJ90" s="1"/>
      <c r="AK90" s="1"/>
      <c r="CG90">
        <v>88</v>
      </c>
      <c r="CH90">
        <v>4</v>
      </c>
      <c r="CM90">
        <v>82</v>
      </c>
    </row>
    <row r="91" spans="2:91" ht="12.75">
      <c r="B91" s="2" t="s">
        <v>258</v>
      </c>
      <c r="C91" s="10"/>
      <c r="D91" s="10"/>
      <c r="E91" s="10"/>
      <c r="F91" s="10"/>
      <c r="G91" s="10"/>
      <c r="H91" s="1"/>
      <c r="I91" s="1"/>
      <c r="J91" s="1"/>
      <c r="K91" s="1"/>
      <c r="L91" s="1"/>
      <c r="M91" s="1"/>
      <c r="N91" s="1"/>
      <c r="O91" s="1"/>
      <c r="P91" s="1">
        <v>39728</v>
      </c>
      <c r="Q91" s="1"/>
      <c r="R91" s="1">
        <v>39718</v>
      </c>
      <c r="S91" s="1">
        <v>39724</v>
      </c>
      <c r="T91" s="1">
        <v>39702</v>
      </c>
      <c r="U91" s="1">
        <v>39714</v>
      </c>
      <c r="V91" s="1"/>
      <c r="W91" s="1">
        <v>39711</v>
      </c>
      <c r="X91" s="1"/>
      <c r="Y91" s="1">
        <v>39723</v>
      </c>
      <c r="Z91" s="1">
        <v>39708</v>
      </c>
      <c r="AA91" s="1">
        <v>39719</v>
      </c>
      <c r="AB91" s="1"/>
      <c r="AC91" s="1"/>
      <c r="AD91" s="1">
        <v>39711</v>
      </c>
      <c r="AE91" s="1">
        <v>39721</v>
      </c>
      <c r="AF91" s="1">
        <v>39701</v>
      </c>
      <c r="AG91">
        <f t="shared" si="4"/>
        <v>12</v>
      </c>
      <c r="AH91" s="1">
        <f t="shared" si="5"/>
        <v>39715</v>
      </c>
      <c r="AI91" s="11"/>
      <c r="AJ91" s="1"/>
      <c r="AK91" s="1"/>
      <c r="CG91">
        <v>89</v>
      </c>
      <c r="CH91">
        <v>4</v>
      </c>
      <c r="CM91">
        <v>82</v>
      </c>
    </row>
    <row r="92" spans="2:91" ht="12.75">
      <c r="B92" s="2" t="s">
        <v>242</v>
      </c>
      <c r="C92" s="10"/>
      <c r="D92" s="10"/>
      <c r="E92" s="10"/>
      <c r="F92" s="10"/>
      <c r="G92" s="10"/>
      <c r="H92" s="1"/>
      <c r="I92" s="1">
        <v>39722</v>
      </c>
      <c r="J92" s="1"/>
      <c r="K92" s="1">
        <v>39713</v>
      </c>
      <c r="L92" s="1"/>
      <c r="M92" s="1">
        <v>39724</v>
      </c>
      <c r="N92" s="1"/>
      <c r="O92" s="1">
        <v>39729</v>
      </c>
      <c r="P92" s="1">
        <v>39728</v>
      </c>
      <c r="Q92" s="1"/>
      <c r="R92" s="1"/>
      <c r="S92" s="1">
        <v>39729</v>
      </c>
      <c r="T92" s="1">
        <v>39714</v>
      </c>
      <c r="U92" s="1">
        <v>39728</v>
      </c>
      <c r="V92" s="1"/>
      <c r="W92" s="1">
        <v>39731</v>
      </c>
      <c r="X92" s="1">
        <v>39723</v>
      </c>
      <c r="Y92" s="1">
        <v>39742</v>
      </c>
      <c r="Z92" s="1">
        <v>39701</v>
      </c>
      <c r="AA92" s="1">
        <v>39728</v>
      </c>
      <c r="AB92" s="1">
        <v>39727</v>
      </c>
      <c r="AC92" s="1">
        <v>39705</v>
      </c>
      <c r="AD92" s="1">
        <v>39724</v>
      </c>
      <c r="AE92" s="1">
        <v>39723</v>
      </c>
      <c r="AF92" s="1">
        <v>39717</v>
      </c>
      <c r="AG92">
        <f t="shared" si="4"/>
        <v>18</v>
      </c>
      <c r="AH92" s="1">
        <f t="shared" si="5"/>
        <v>39722.666666666664</v>
      </c>
      <c r="AI92" s="11"/>
      <c r="AJ92" s="1"/>
      <c r="AK92" s="1"/>
      <c r="CG92">
        <v>90</v>
      </c>
      <c r="CH92">
        <v>1</v>
      </c>
      <c r="CM92">
        <v>82</v>
      </c>
    </row>
    <row r="93" spans="2:91" ht="12.75">
      <c r="B93" s="2" t="s">
        <v>243</v>
      </c>
      <c r="C93" s="10"/>
      <c r="D93" s="10"/>
      <c r="E93" s="10"/>
      <c r="F93" s="10"/>
      <c r="G93" s="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39718</v>
      </c>
      <c r="W93" s="1"/>
      <c r="X93" s="1"/>
      <c r="Y93" s="1">
        <v>39723</v>
      </c>
      <c r="Z93" s="1"/>
      <c r="AA93" s="1">
        <v>39735</v>
      </c>
      <c r="AB93" s="1">
        <v>39718</v>
      </c>
      <c r="AC93" s="1">
        <v>39697</v>
      </c>
      <c r="AD93" s="1"/>
      <c r="AE93" s="1"/>
      <c r="AF93" s="1">
        <v>39708</v>
      </c>
      <c r="AG93">
        <f t="shared" si="4"/>
        <v>6</v>
      </c>
      <c r="AH93" s="1">
        <f t="shared" si="5"/>
        <v>39716.5</v>
      </c>
      <c r="AI93" s="11"/>
      <c r="AJ93" s="1"/>
      <c r="AK93" s="1"/>
      <c r="CG93">
        <v>91</v>
      </c>
      <c r="CH93">
        <v>8</v>
      </c>
      <c r="CM93">
        <v>82</v>
      </c>
    </row>
    <row r="94" spans="2:91" ht="12.75">
      <c r="B94" s="2" t="s">
        <v>312</v>
      </c>
      <c r="C94" s="10"/>
      <c r="D94" s="10"/>
      <c r="E94" s="10"/>
      <c r="F94" s="10"/>
      <c r="G94" s="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>
        <v>39727</v>
      </c>
      <c r="AC94" s="1">
        <v>39718</v>
      </c>
      <c r="AD94" s="1">
        <v>39719</v>
      </c>
      <c r="AE94" s="1"/>
      <c r="AF94" s="1"/>
      <c r="AG94">
        <f t="shared" si="4"/>
        <v>3</v>
      </c>
      <c r="AH94" s="1">
        <f t="shared" si="5"/>
        <v>39721.333333333336</v>
      </c>
      <c r="AI94" s="11"/>
      <c r="AJ94" s="1"/>
      <c r="AK94" s="1"/>
      <c r="CG94">
        <v>92</v>
      </c>
      <c r="CH94">
        <v>3</v>
      </c>
      <c r="CM94">
        <v>83</v>
      </c>
    </row>
    <row r="95" spans="2:91" ht="12.75">
      <c r="B95" s="2" t="s">
        <v>316</v>
      </c>
      <c r="C95" s="10"/>
      <c r="D95" s="10"/>
      <c r="E95" s="10"/>
      <c r="F95" s="10"/>
      <c r="G95" s="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>
        <v>39729</v>
      </c>
      <c r="AE95" s="1">
        <v>39721</v>
      </c>
      <c r="AF95" s="1"/>
      <c r="AG95">
        <f t="shared" si="4"/>
        <v>2</v>
      </c>
      <c r="AH95" s="1">
        <f t="shared" si="5"/>
        <v>39725</v>
      </c>
      <c r="AI95" s="11"/>
      <c r="AJ95" s="1"/>
      <c r="AK95" s="1"/>
      <c r="CG95">
        <v>93</v>
      </c>
      <c r="CH95">
        <v>0</v>
      </c>
      <c r="CM95">
        <v>83</v>
      </c>
    </row>
    <row r="96" spans="2:91" ht="12.75">
      <c r="B96" s="2"/>
      <c r="C96" s="12">
        <f aca="true" t="shared" si="7" ref="C96:AF96">COUNTIF(C4:C95,"&gt;0")</f>
        <v>6</v>
      </c>
      <c r="D96" s="12">
        <f t="shared" si="7"/>
        <v>4</v>
      </c>
      <c r="E96" s="12">
        <f t="shared" si="7"/>
        <v>3</v>
      </c>
      <c r="F96" s="12">
        <f t="shared" si="7"/>
        <v>9</v>
      </c>
      <c r="G96" s="12">
        <f t="shared" si="7"/>
        <v>6</v>
      </c>
      <c r="H96" s="12">
        <f t="shared" si="7"/>
        <v>2</v>
      </c>
      <c r="I96" s="12">
        <f t="shared" si="7"/>
        <v>5</v>
      </c>
      <c r="J96" s="12">
        <f t="shared" si="7"/>
        <v>4</v>
      </c>
      <c r="K96" s="12">
        <f t="shared" si="7"/>
        <v>8</v>
      </c>
      <c r="L96" s="12">
        <f t="shared" si="7"/>
        <v>1</v>
      </c>
      <c r="M96" s="12">
        <f t="shared" si="7"/>
        <v>13</v>
      </c>
      <c r="N96" s="12">
        <f t="shared" si="7"/>
        <v>1</v>
      </c>
      <c r="O96" s="12">
        <f t="shared" si="7"/>
        <v>14</v>
      </c>
      <c r="P96" s="12">
        <f t="shared" si="7"/>
        <v>29</v>
      </c>
      <c r="Q96" s="12">
        <f t="shared" si="7"/>
        <v>10</v>
      </c>
      <c r="R96" s="12">
        <f t="shared" si="7"/>
        <v>6</v>
      </c>
      <c r="S96" s="12">
        <f t="shared" si="7"/>
        <v>21</v>
      </c>
      <c r="T96" s="12">
        <f t="shared" si="7"/>
        <v>28</v>
      </c>
      <c r="U96" s="12">
        <f t="shared" si="7"/>
        <v>35</v>
      </c>
      <c r="V96" s="12">
        <f t="shared" si="7"/>
        <v>37</v>
      </c>
      <c r="W96" s="12">
        <f t="shared" si="7"/>
        <v>26</v>
      </c>
      <c r="X96" s="12">
        <f t="shared" si="7"/>
        <v>25</v>
      </c>
      <c r="Y96" s="12">
        <f t="shared" si="7"/>
        <v>32</v>
      </c>
      <c r="Z96" s="12">
        <f t="shared" si="7"/>
        <v>51</v>
      </c>
      <c r="AA96" s="12">
        <f t="shared" si="7"/>
        <v>41</v>
      </c>
      <c r="AB96" s="12">
        <f t="shared" si="7"/>
        <v>37</v>
      </c>
      <c r="AC96" s="12">
        <f t="shared" si="7"/>
        <v>31</v>
      </c>
      <c r="AD96" s="12">
        <f t="shared" si="7"/>
        <v>32</v>
      </c>
      <c r="AE96" s="12">
        <f t="shared" si="7"/>
        <v>27</v>
      </c>
      <c r="AF96" s="12">
        <f t="shared" si="7"/>
        <v>23</v>
      </c>
      <c r="AG96" s="9">
        <f>SUM(AG4:AG95)</f>
        <v>567</v>
      </c>
      <c r="AH96" s="12"/>
      <c r="AI96" s="12"/>
      <c r="CG96">
        <v>94</v>
      </c>
      <c r="CH96">
        <v>3</v>
      </c>
      <c r="CM96">
        <v>83</v>
      </c>
    </row>
    <row r="97" spans="2:91" ht="12.75">
      <c r="B97" s="2"/>
      <c r="C97" s="4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9">
        <f>SUM(B96:AF96)</f>
        <v>567</v>
      </c>
      <c r="AH97" s="11"/>
      <c r="AI97" s="11"/>
      <c r="CG97">
        <v>95</v>
      </c>
      <c r="CH97">
        <v>3</v>
      </c>
      <c r="CM97">
        <v>83</v>
      </c>
    </row>
    <row r="98" spans="2:91" ht="12.75">
      <c r="B98" s="2" t="s">
        <v>331</v>
      </c>
      <c r="C98" s="10">
        <f>MIN(C4:C95)</f>
        <v>39704</v>
      </c>
      <c r="D98" s="10">
        <f aca="true" t="shared" si="8" ref="D98:AF98">MIN(D4:D95)</f>
        <v>39718</v>
      </c>
      <c r="E98" s="10">
        <f t="shared" si="8"/>
        <v>39717</v>
      </c>
      <c r="F98" s="10">
        <f t="shared" si="8"/>
        <v>39709</v>
      </c>
      <c r="G98" s="10">
        <f t="shared" si="8"/>
        <v>39709</v>
      </c>
      <c r="H98" s="10">
        <f t="shared" si="8"/>
        <v>39710</v>
      </c>
      <c r="I98" s="10">
        <f t="shared" si="8"/>
        <v>39717</v>
      </c>
      <c r="J98" s="10">
        <f t="shared" si="8"/>
        <v>39714</v>
      </c>
      <c r="K98" s="10">
        <f t="shared" si="8"/>
        <v>39690</v>
      </c>
      <c r="L98" s="10">
        <f t="shared" si="8"/>
        <v>39724</v>
      </c>
      <c r="M98" s="10">
        <f t="shared" si="8"/>
        <v>39702</v>
      </c>
      <c r="N98" s="10">
        <f t="shared" si="8"/>
        <v>39744</v>
      </c>
      <c r="O98" s="10">
        <f t="shared" si="8"/>
        <v>39716</v>
      </c>
      <c r="P98" s="10">
        <f t="shared" si="8"/>
        <v>39721</v>
      </c>
      <c r="Q98" s="10">
        <f t="shared" si="8"/>
        <v>39712</v>
      </c>
      <c r="R98" s="10">
        <f t="shared" si="8"/>
        <v>39718</v>
      </c>
      <c r="S98" s="10">
        <f t="shared" si="8"/>
        <v>39724</v>
      </c>
      <c r="T98" s="10">
        <f t="shared" si="8"/>
        <v>39702</v>
      </c>
      <c r="U98" s="10">
        <f t="shared" si="8"/>
        <v>39711</v>
      </c>
      <c r="V98" s="10">
        <f t="shared" si="8"/>
        <v>39711</v>
      </c>
      <c r="W98" s="10">
        <f t="shared" si="8"/>
        <v>39711</v>
      </c>
      <c r="X98" s="10">
        <f t="shared" si="8"/>
        <v>39711</v>
      </c>
      <c r="Y98" s="10">
        <f t="shared" si="8"/>
        <v>39716</v>
      </c>
      <c r="Z98" s="10">
        <f t="shared" si="8"/>
        <v>39698</v>
      </c>
      <c r="AA98" s="10">
        <f t="shared" si="8"/>
        <v>39704</v>
      </c>
      <c r="AB98" s="10">
        <f t="shared" si="8"/>
        <v>39706</v>
      </c>
      <c r="AC98" s="10">
        <f t="shared" si="8"/>
        <v>39687</v>
      </c>
      <c r="AD98" s="10">
        <f t="shared" si="8"/>
        <v>39704</v>
      </c>
      <c r="AE98" s="10">
        <f t="shared" si="8"/>
        <v>39699</v>
      </c>
      <c r="AF98" s="10">
        <f t="shared" si="8"/>
        <v>39701</v>
      </c>
      <c r="CG98">
        <v>96</v>
      </c>
      <c r="CH98">
        <v>2</v>
      </c>
      <c r="CM98">
        <v>83</v>
      </c>
    </row>
    <row r="99" spans="2:91" ht="13.5" thickBot="1">
      <c r="B99" s="2" t="s">
        <v>332</v>
      </c>
      <c r="C99" s="10">
        <f>MAX(C4:C95)</f>
        <v>39739</v>
      </c>
      <c r="D99" s="10">
        <f aca="true" t="shared" si="9" ref="D99:AF99">MAX(D4:D95)</f>
        <v>39723</v>
      </c>
      <c r="E99" s="10">
        <f t="shared" si="9"/>
        <v>39727</v>
      </c>
      <c r="F99" s="10">
        <f t="shared" si="9"/>
        <v>39740</v>
      </c>
      <c r="G99" s="10">
        <f t="shared" si="9"/>
        <v>39746</v>
      </c>
      <c r="H99" s="10">
        <f t="shared" si="9"/>
        <v>39719</v>
      </c>
      <c r="I99" s="10">
        <f t="shared" si="9"/>
        <v>39736</v>
      </c>
      <c r="J99" s="10">
        <f t="shared" si="9"/>
        <v>39735</v>
      </c>
      <c r="K99" s="10">
        <f t="shared" si="9"/>
        <v>39716</v>
      </c>
      <c r="L99" s="10">
        <f t="shared" si="9"/>
        <v>39724</v>
      </c>
      <c r="M99" s="10">
        <f t="shared" si="9"/>
        <v>39745</v>
      </c>
      <c r="N99" s="10">
        <f t="shared" si="9"/>
        <v>39744</v>
      </c>
      <c r="O99" s="10">
        <f t="shared" si="9"/>
        <v>39747</v>
      </c>
      <c r="P99" s="10">
        <f t="shared" si="9"/>
        <v>39746</v>
      </c>
      <c r="Q99" s="10">
        <f t="shared" si="9"/>
        <v>39719</v>
      </c>
      <c r="R99" s="10">
        <f t="shared" si="9"/>
        <v>39739</v>
      </c>
      <c r="S99" s="10">
        <f t="shared" si="9"/>
        <v>39742</v>
      </c>
      <c r="T99" s="10">
        <f t="shared" si="9"/>
        <v>39728</v>
      </c>
      <c r="U99" s="10">
        <f t="shared" si="9"/>
        <v>39745</v>
      </c>
      <c r="V99" s="10">
        <f t="shared" si="9"/>
        <v>39739</v>
      </c>
      <c r="W99" s="10">
        <f t="shared" si="9"/>
        <v>39745</v>
      </c>
      <c r="X99" s="10">
        <f t="shared" si="9"/>
        <v>39739</v>
      </c>
      <c r="Y99" s="10">
        <f t="shared" si="9"/>
        <v>39748</v>
      </c>
      <c r="Z99" s="10">
        <f t="shared" si="9"/>
        <v>39733</v>
      </c>
      <c r="AA99" s="10">
        <f t="shared" si="9"/>
        <v>39739</v>
      </c>
      <c r="AB99" s="10">
        <f t="shared" si="9"/>
        <v>39734</v>
      </c>
      <c r="AC99" s="10">
        <f t="shared" si="9"/>
        <v>39718</v>
      </c>
      <c r="AD99" s="10">
        <f t="shared" si="9"/>
        <v>39731</v>
      </c>
      <c r="AE99" s="10">
        <f t="shared" si="9"/>
        <v>39737</v>
      </c>
      <c r="AF99" s="10">
        <f t="shared" si="9"/>
        <v>39720</v>
      </c>
      <c r="CG99">
        <v>97</v>
      </c>
      <c r="CH99">
        <v>1</v>
      </c>
      <c r="CM99">
        <v>83</v>
      </c>
    </row>
    <row r="100" spans="2:91" ht="12.75">
      <c r="B100" s="2"/>
      <c r="C100" s="4">
        <f>AVERAGE(C4:C95)</f>
        <v>39719.333333333336</v>
      </c>
      <c r="D100" s="4">
        <f>AVERAGE(D4:D95)</f>
        <v>39720.5</v>
      </c>
      <c r="E100" s="4">
        <f aca="true" t="shared" si="10" ref="E100:AF100">AVERAGE(E4:E95)</f>
        <v>39721.333333333336</v>
      </c>
      <c r="F100" s="4">
        <f t="shared" si="10"/>
        <v>39726.666666666664</v>
      </c>
      <c r="G100" s="4">
        <f t="shared" si="10"/>
        <v>39727</v>
      </c>
      <c r="H100" s="4">
        <f t="shared" si="10"/>
        <v>39714.5</v>
      </c>
      <c r="I100" s="4">
        <f t="shared" si="10"/>
        <v>39725</v>
      </c>
      <c r="J100" s="4">
        <f t="shared" si="10"/>
        <v>39725.5</v>
      </c>
      <c r="K100" s="4">
        <f t="shared" si="10"/>
        <v>39704.125</v>
      </c>
      <c r="L100" s="4">
        <f t="shared" si="10"/>
        <v>39724</v>
      </c>
      <c r="M100" s="4">
        <f t="shared" si="10"/>
        <v>39720.769230769234</v>
      </c>
      <c r="N100" s="4">
        <f t="shared" si="10"/>
        <v>39744</v>
      </c>
      <c r="O100" s="4">
        <f t="shared" si="10"/>
        <v>39733.21428571428</v>
      </c>
      <c r="P100" s="4">
        <f t="shared" si="10"/>
        <v>39732.862068965514</v>
      </c>
      <c r="Q100" s="4">
        <f t="shared" si="10"/>
        <v>39716.8</v>
      </c>
      <c r="R100" s="4">
        <f t="shared" si="10"/>
        <v>39728.5</v>
      </c>
      <c r="S100" s="4">
        <f t="shared" si="10"/>
        <v>39731.23809523809</v>
      </c>
      <c r="T100" s="4">
        <f t="shared" si="10"/>
        <v>39715.892857142855</v>
      </c>
      <c r="U100" s="4">
        <f t="shared" si="10"/>
        <v>39730.62857142857</v>
      </c>
      <c r="V100" s="4">
        <f t="shared" si="10"/>
        <v>39725.05405405405</v>
      </c>
      <c r="W100" s="4">
        <f t="shared" si="10"/>
        <v>39728.46153846154</v>
      </c>
      <c r="X100" s="4">
        <f t="shared" si="10"/>
        <v>39730.04</v>
      </c>
      <c r="Y100" s="4">
        <f t="shared" si="10"/>
        <v>39733.34375</v>
      </c>
      <c r="Z100" s="4">
        <f t="shared" si="10"/>
        <v>39715.03921568627</v>
      </c>
      <c r="AA100" s="4">
        <f t="shared" si="10"/>
        <v>39725.85365853659</v>
      </c>
      <c r="AB100" s="4">
        <f t="shared" si="10"/>
        <v>39722.08108108108</v>
      </c>
      <c r="AC100" s="4">
        <f t="shared" si="10"/>
        <v>39707.67741935484</v>
      </c>
      <c r="AD100" s="4">
        <f t="shared" si="10"/>
        <v>39720.25</v>
      </c>
      <c r="AE100" s="4">
        <f t="shared" si="10"/>
        <v>39722.11111111111</v>
      </c>
      <c r="AF100" s="4">
        <f t="shared" si="10"/>
        <v>39713.260869565216</v>
      </c>
      <c r="AG100" s="28">
        <f>AVERAGE(D4:AF95)</f>
        <v>39723.21212121212</v>
      </c>
      <c r="AH100" s="29" t="s">
        <v>578</v>
      </c>
      <c r="CG100">
        <v>98</v>
      </c>
      <c r="CH100">
        <v>0</v>
      </c>
      <c r="CM100">
        <v>83</v>
      </c>
    </row>
    <row r="101" spans="2:91" ht="13.5" thickBot="1">
      <c r="B101" s="2"/>
      <c r="C101" s="4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30"/>
      <c r="AH101" s="31" t="s">
        <v>579</v>
      </c>
      <c r="CG101">
        <v>99</v>
      </c>
      <c r="CH101">
        <v>0</v>
      </c>
      <c r="CM101">
        <v>83</v>
      </c>
    </row>
    <row r="102" spans="2:91" ht="12.75">
      <c r="B102" s="2"/>
      <c r="C102" s="4"/>
      <c r="D102" s="4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H102" s="1"/>
      <c r="AI102" s="1"/>
      <c r="CG102">
        <v>100</v>
      </c>
      <c r="CH102">
        <v>1</v>
      </c>
      <c r="CM102">
        <v>83</v>
      </c>
    </row>
    <row r="103" spans="2:91" ht="12.75">
      <c r="B103" s="2"/>
      <c r="C103" s="4"/>
      <c r="D103" s="4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CG103">
        <v>101</v>
      </c>
      <c r="CH103">
        <v>0</v>
      </c>
      <c r="CM103">
        <v>83</v>
      </c>
    </row>
    <row r="104" spans="2:91" ht="12.75">
      <c r="B104" s="2"/>
      <c r="C104" s="4"/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CG104">
        <v>102</v>
      </c>
      <c r="CH104">
        <v>0</v>
      </c>
      <c r="CM104">
        <v>83</v>
      </c>
    </row>
    <row r="105" spans="2:91" ht="12.75">
      <c r="B105" s="2"/>
      <c r="C105" s="4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CG105">
        <v>103</v>
      </c>
      <c r="CH105">
        <v>0</v>
      </c>
      <c r="CM105">
        <v>84</v>
      </c>
    </row>
    <row r="106" spans="2:91" ht="12.75">
      <c r="B106" s="2"/>
      <c r="C106" s="4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CG106">
        <v>104</v>
      </c>
      <c r="CH106">
        <v>1</v>
      </c>
      <c r="CM106">
        <v>84</v>
      </c>
    </row>
    <row r="107" spans="2:91" ht="12.75">
      <c r="B107" s="2"/>
      <c r="C107" s="4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CG107">
        <v>105</v>
      </c>
      <c r="CH107">
        <v>0</v>
      </c>
      <c r="CM107">
        <v>84</v>
      </c>
    </row>
    <row r="108" spans="2:91" ht="12.75">
      <c r="B108" s="2"/>
      <c r="C108" s="4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CG108">
        <v>106</v>
      </c>
      <c r="CH108">
        <v>0</v>
      </c>
      <c r="CM108">
        <v>84</v>
      </c>
    </row>
    <row r="109" spans="3:91" ht="12.75">
      <c r="C109" s="1"/>
      <c r="D109" s="1"/>
      <c r="E109" s="1"/>
      <c r="F109" s="1"/>
      <c r="CG109">
        <v>107</v>
      </c>
      <c r="CH109">
        <v>1</v>
      </c>
      <c r="CM109">
        <v>84</v>
      </c>
    </row>
    <row r="110" spans="85:91" ht="12.75">
      <c r="CG110">
        <v>108</v>
      </c>
      <c r="CH110">
        <v>0</v>
      </c>
      <c r="CM110">
        <v>84</v>
      </c>
    </row>
    <row r="111" spans="85:91" ht="12.75">
      <c r="CG111">
        <v>109</v>
      </c>
      <c r="CH111">
        <v>0</v>
      </c>
      <c r="CM111">
        <v>84</v>
      </c>
    </row>
    <row r="112" spans="85:91" ht="12.75">
      <c r="CG112">
        <v>110</v>
      </c>
      <c r="CH112">
        <v>0</v>
      </c>
      <c r="CM112">
        <v>85</v>
      </c>
    </row>
    <row r="113" spans="85:91" ht="12.75">
      <c r="CG113">
        <v>111</v>
      </c>
      <c r="CH113">
        <v>0</v>
      </c>
      <c r="CM113">
        <v>85</v>
      </c>
    </row>
    <row r="114" spans="85:91" ht="12.75">
      <c r="CG114">
        <v>112</v>
      </c>
      <c r="CH114">
        <v>0</v>
      </c>
      <c r="CM114">
        <v>85</v>
      </c>
    </row>
    <row r="115" spans="85:91" ht="12.75">
      <c r="CG115">
        <v>113</v>
      </c>
      <c r="CH115">
        <v>0</v>
      </c>
      <c r="CM115">
        <v>85</v>
      </c>
    </row>
    <row r="116" spans="85:91" ht="12.75">
      <c r="CG116">
        <v>114</v>
      </c>
      <c r="CH116">
        <v>0</v>
      </c>
      <c r="CM116">
        <v>85</v>
      </c>
    </row>
    <row r="117" spans="85:91" ht="12.75">
      <c r="CG117">
        <v>115</v>
      </c>
      <c r="CH117">
        <v>0</v>
      </c>
      <c r="CM117">
        <v>85</v>
      </c>
    </row>
    <row r="118" spans="85:91" ht="12.75">
      <c r="CG118">
        <v>116</v>
      </c>
      <c r="CH118">
        <v>0</v>
      </c>
      <c r="CM118">
        <v>85</v>
      </c>
    </row>
    <row r="119" spans="85:91" ht="12.75">
      <c r="CG119">
        <v>117</v>
      </c>
      <c r="CH119">
        <v>0</v>
      </c>
      <c r="CM119">
        <v>85</v>
      </c>
    </row>
    <row r="120" spans="85:91" ht="12.75">
      <c r="CG120">
        <v>118</v>
      </c>
      <c r="CH120">
        <v>0</v>
      </c>
      <c r="CM120">
        <v>85</v>
      </c>
    </row>
    <row r="121" spans="85:91" ht="12.75">
      <c r="CG121">
        <v>119</v>
      </c>
      <c r="CH121">
        <v>0</v>
      </c>
      <c r="CM121">
        <v>85</v>
      </c>
    </row>
    <row r="122" spans="85:91" ht="12.75">
      <c r="CG122">
        <v>120</v>
      </c>
      <c r="CH122">
        <v>0</v>
      </c>
      <c r="CM122">
        <v>85</v>
      </c>
    </row>
    <row r="123" spans="85:91" ht="12.75">
      <c r="CG123">
        <v>121</v>
      </c>
      <c r="CH123">
        <v>0</v>
      </c>
      <c r="CM123">
        <v>85</v>
      </c>
    </row>
    <row r="124" spans="85:91" ht="12.75">
      <c r="CG124">
        <v>122</v>
      </c>
      <c r="CH124">
        <v>0</v>
      </c>
      <c r="CM124">
        <v>85</v>
      </c>
    </row>
    <row r="125" spans="85:91" ht="12.75">
      <c r="CG125">
        <v>123</v>
      </c>
      <c r="CH125">
        <v>0</v>
      </c>
      <c r="CM125">
        <v>86</v>
      </c>
    </row>
    <row r="126" spans="85:91" ht="12.75">
      <c r="CG126">
        <v>124</v>
      </c>
      <c r="CH126">
        <v>0</v>
      </c>
      <c r="CM126">
        <v>86</v>
      </c>
    </row>
    <row r="127" spans="85:91" ht="12.75">
      <c r="CG127">
        <v>125</v>
      </c>
      <c r="CH127">
        <v>0</v>
      </c>
      <c r="CM127">
        <v>86</v>
      </c>
    </row>
    <row r="128" spans="85:91" ht="12.75">
      <c r="CG128">
        <v>126</v>
      </c>
      <c r="CH128">
        <v>0</v>
      </c>
      <c r="CM128">
        <v>86</v>
      </c>
    </row>
    <row r="129" spans="85:91" ht="12.75">
      <c r="CG129">
        <v>127</v>
      </c>
      <c r="CH129">
        <v>0</v>
      </c>
      <c r="CM129">
        <v>86</v>
      </c>
    </row>
    <row r="130" spans="85:91" ht="12.75">
      <c r="CG130">
        <v>128</v>
      </c>
      <c r="CH130">
        <v>0</v>
      </c>
      <c r="CM130">
        <v>86</v>
      </c>
    </row>
    <row r="131" spans="85:91" ht="12.75">
      <c r="CG131">
        <v>129</v>
      </c>
      <c r="CH131">
        <v>0</v>
      </c>
      <c r="CM131">
        <v>86</v>
      </c>
    </row>
    <row r="132" spans="85:91" ht="12.75">
      <c r="CG132">
        <v>130</v>
      </c>
      <c r="CH132">
        <v>0</v>
      </c>
      <c r="CM132">
        <v>86</v>
      </c>
    </row>
    <row r="133" spans="86:91" ht="12.75">
      <c r="CH133">
        <v>99</v>
      </c>
      <c r="CM133">
        <v>86</v>
      </c>
    </row>
    <row r="134" ht="12.75">
      <c r="CM134">
        <v>86</v>
      </c>
    </row>
    <row r="135" ht="12.75">
      <c r="CM135">
        <v>86</v>
      </c>
    </row>
    <row r="136" ht="12.75">
      <c r="CM136">
        <v>87</v>
      </c>
    </row>
    <row r="137" ht="12.75">
      <c r="CM137">
        <v>87</v>
      </c>
    </row>
    <row r="138" ht="12.75">
      <c r="CM138">
        <v>87</v>
      </c>
    </row>
    <row r="139" ht="12.75">
      <c r="CM139">
        <v>87</v>
      </c>
    </row>
    <row r="140" ht="12.75">
      <c r="CM140">
        <v>87</v>
      </c>
    </row>
    <row r="141" ht="12.75">
      <c r="CM141">
        <v>87</v>
      </c>
    </row>
    <row r="142" ht="12.75">
      <c r="CM142">
        <v>87</v>
      </c>
    </row>
    <row r="143" ht="12.75">
      <c r="CM143">
        <v>87</v>
      </c>
    </row>
    <row r="144" ht="12.75">
      <c r="CM144">
        <v>87</v>
      </c>
    </row>
    <row r="145" ht="12.75">
      <c r="CM145">
        <v>87</v>
      </c>
    </row>
    <row r="146" ht="12.75">
      <c r="CM146">
        <v>87</v>
      </c>
    </row>
    <row r="147" ht="12.75">
      <c r="CM147">
        <v>87</v>
      </c>
    </row>
    <row r="148" ht="12.75">
      <c r="CM148">
        <v>88</v>
      </c>
    </row>
    <row r="149" ht="12.75">
      <c r="CM149">
        <v>88</v>
      </c>
    </row>
    <row r="150" ht="12.75">
      <c r="CM150">
        <v>88</v>
      </c>
    </row>
    <row r="151" ht="12.75">
      <c r="CM151">
        <v>88</v>
      </c>
    </row>
    <row r="152" ht="12.75">
      <c r="CM152">
        <v>88</v>
      </c>
    </row>
    <row r="153" ht="12.75">
      <c r="CM153">
        <v>88</v>
      </c>
    </row>
    <row r="154" ht="12.75">
      <c r="CM154">
        <v>88</v>
      </c>
    </row>
    <row r="155" ht="12.75">
      <c r="CM155">
        <v>88</v>
      </c>
    </row>
    <row r="156" ht="12.75">
      <c r="CM156">
        <v>88</v>
      </c>
    </row>
    <row r="157" ht="12.75">
      <c r="CM157">
        <v>88</v>
      </c>
    </row>
    <row r="158" ht="12.75">
      <c r="CM158">
        <v>88</v>
      </c>
    </row>
    <row r="159" ht="12.75">
      <c r="CM159">
        <v>88</v>
      </c>
    </row>
    <row r="160" ht="12.75">
      <c r="CM160">
        <v>89</v>
      </c>
    </row>
    <row r="161" ht="12.75">
      <c r="CM161">
        <v>89</v>
      </c>
    </row>
    <row r="162" ht="12.75">
      <c r="CM162">
        <v>89</v>
      </c>
    </row>
    <row r="163" ht="12.75">
      <c r="CM163">
        <v>89</v>
      </c>
    </row>
    <row r="164" ht="12.75">
      <c r="CM164">
        <v>89</v>
      </c>
    </row>
    <row r="165" ht="12.75">
      <c r="CM165">
        <v>89</v>
      </c>
    </row>
    <row r="166" ht="12.75">
      <c r="CM166">
        <v>89</v>
      </c>
    </row>
    <row r="167" ht="12.75">
      <c r="CM167">
        <v>89</v>
      </c>
    </row>
    <row r="168" ht="12.75">
      <c r="CM168">
        <v>89</v>
      </c>
    </row>
    <row r="169" ht="12.75">
      <c r="CM169">
        <v>89</v>
      </c>
    </row>
    <row r="170" ht="12.75">
      <c r="CM170">
        <v>90</v>
      </c>
    </row>
    <row r="171" ht="12.75">
      <c r="CM171">
        <v>90</v>
      </c>
    </row>
    <row r="172" ht="12.75">
      <c r="CM172">
        <v>90</v>
      </c>
    </row>
    <row r="173" ht="12.75">
      <c r="CM173">
        <v>91</v>
      </c>
    </row>
    <row r="174" ht="12.75">
      <c r="CM174">
        <v>91</v>
      </c>
    </row>
    <row r="175" ht="12.75">
      <c r="CM175">
        <v>91</v>
      </c>
    </row>
    <row r="176" ht="12.75">
      <c r="CM176">
        <v>91</v>
      </c>
    </row>
    <row r="177" ht="12.75">
      <c r="CM177">
        <v>91</v>
      </c>
    </row>
    <row r="178" ht="12.75">
      <c r="CM178">
        <v>91</v>
      </c>
    </row>
    <row r="179" ht="12.75">
      <c r="CM179">
        <v>91</v>
      </c>
    </row>
    <row r="180" ht="12.75">
      <c r="CM180">
        <v>91</v>
      </c>
    </row>
    <row r="181" ht="12.75">
      <c r="CM181">
        <v>91</v>
      </c>
    </row>
    <row r="182" ht="12.75">
      <c r="CM182">
        <v>91</v>
      </c>
    </row>
    <row r="183" ht="12.75">
      <c r="CM183">
        <v>91</v>
      </c>
    </row>
    <row r="184" ht="12.75">
      <c r="CM184">
        <v>91</v>
      </c>
    </row>
    <row r="185" ht="12.75">
      <c r="CM185">
        <v>92</v>
      </c>
    </row>
    <row r="186" ht="12.75">
      <c r="CM186">
        <v>92</v>
      </c>
    </row>
    <row r="187" ht="12.75">
      <c r="CM187">
        <v>92</v>
      </c>
    </row>
    <row r="188" ht="12.75">
      <c r="CM188">
        <v>92</v>
      </c>
    </row>
    <row r="189" ht="12.75">
      <c r="CM189">
        <v>92</v>
      </c>
    </row>
    <row r="190" ht="12.75">
      <c r="CM190">
        <v>92</v>
      </c>
    </row>
    <row r="191" ht="12.75">
      <c r="CM191">
        <v>92</v>
      </c>
    </row>
    <row r="192" ht="12.75">
      <c r="CM192">
        <v>92</v>
      </c>
    </row>
    <row r="193" ht="12.75">
      <c r="CM193">
        <v>93</v>
      </c>
    </row>
    <row r="194" ht="12.75">
      <c r="CM194">
        <v>93</v>
      </c>
    </row>
    <row r="195" ht="12.75">
      <c r="CM195">
        <v>93</v>
      </c>
    </row>
    <row r="196" ht="12.75">
      <c r="CM196">
        <v>93</v>
      </c>
    </row>
    <row r="197" ht="12.75">
      <c r="CM197">
        <v>93</v>
      </c>
    </row>
    <row r="198" ht="12.75">
      <c r="CM198">
        <v>93</v>
      </c>
    </row>
    <row r="199" ht="12.75">
      <c r="CM199">
        <v>93</v>
      </c>
    </row>
    <row r="200" ht="12.75">
      <c r="CM200">
        <v>93</v>
      </c>
    </row>
    <row r="201" ht="12.75">
      <c r="CM201">
        <v>93</v>
      </c>
    </row>
    <row r="202" ht="12.75">
      <c r="CM202">
        <v>93</v>
      </c>
    </row>
    <row r="203" ht="12.75">
      <c r="CM203">
        <v>93</v>
      </c>
    </row>
    <row r="204" ht="12.75">
      <c r="CM204">
        <v>94</v>
      </c>
    </row>
    <row r="205" ht="12.75">
      <c r="CM205">
        <v>94</v>
      </c>
    </row>
    <row r="206" ht="12.75">
      <c r="CM206">
        <v>94</v>
      </c>
    </row>
    <row r="207" ht="12.75">
      <c r="CM207">
        <v>94</v>
      </c>
    </row>
    <row r="208" ht="12.75">
      <c r="CM208">
        <v>94</v>
      </c>
    </row>
    <row r="209" ht="12.75">
      <c r="CM209">
        <v>94</v>
      </c>
    </row>
    <row r="210" ht="12.75">
      <c r="CM210">
        <v>94</v>
      </c>
    </row>
    <row r="211" ht="12.75">
      <c r="CM211">
        <v>94</v>
      </c>
    </row>
    <row r="212" ht="12.75">
      <c r="CM212">
        <v>95</v>
      </c>
    </row>
    <row r="213" ht="12.75">
      <c r="CM213">
        <v>95</v>
      </c>
    </row>
    <row r="214" ht="12.75">
      <c r="CM214">
        <v>95</v>
      </c>
    </row>
    <row r="215" ht="12.75">
      <c r="CM215">
        <v>95</v>
      </c>
    </row>
    <row r="216" ht="12.75">
      <c r="CM216">
        <v>95</v>
      </c>
    </row>
    <row r="217" ht="12.75">
      <c r="CM217">
        <v>95</v>
      </c>
    </row>
    <row r="218" ht="12.75">
      <c r="CM218">
        <v>95</v>
      </c>
    </row>
    <row r="219" ht="12.75">
      <c r="CM219">
        <v>96</v>
      </c>
    </row>
    <row r="220" ht="12.75">
      <c r="CM220">
        <v>96</v>
      </c>
    </row>
    <row r="221" ht="12.75">
      <c r="CM221">
        <v>96</v>
      </c>
    </row>
    <row r="222" ht="12.75">
      <c r="CM222">
        <v>96</v>
      </c>
    </row>
    <row r="223" ht="12.75">
      <c r="CM223">
        <v>96</v>
      </c>
    </row>
    <row r="224" ht="12.75">
      <c r="CM224">
        <v>96</v>
      </c>
    </row>
    <row r="225" ht="12.75">
      <c r="CM225">
        <v>96</v>
      </c>
    </row>
    <row r="226" ht="12.75">
      <c r="CM226">
        <v>97</v>
      </c>
    </row>
    <row r="227" ht="12.75">
      <c r="CM227">
        <v>97</v>
      </c>
    </row>
    <row r="228" ht="12.75">
      <c r="CM228">
        <v>97</v>
      </c>
    </row>
    <row r="229" ht="12.75">
      <c r="CM229">
        <v>97</v>
      </c>
    </row>
    <row r="230" ht="12.75">
      <c r="CM230">
        <v>97</v>
      </c>
    </row>
    <row r="231" ht="12.75">
      <c r="CM231">
        <v>97</v>
      </c>
    </row>
    <row r="232" ht="12.75">
      <c r="CM232">
        <v>97</v>
      </c>
    </row>
    <row r="233" ht="12.75">
      <c r="CM233">
        <v>97</v>
      </c>
    </row>
    <row r="234" ht="12.75">
      <c r="CM234">
        <v>97</v>
      </c>
    </row>
    <row r="235" ht="12.75">
      <c r="CM235">
        <v>97</v>
      </c>
    </row>
    <row r="236" ht="12.75">
      <c r="CM236">
        <v>97</v>
      </c>
    </row>
    <row r="237" ht="12.75">
      <c r="CM237">
        <v>97</v>
      </c>
    </row>
    <row r="238" ht="12.75">
      <c r="CM238">
        <v>98</v>
      </c>
    </row>
    <row r="239" ht="12.75">
      <c r="CM239">
        <v>98</v>
      </c>
    </row>
    <row r="240" ht="12.75">
      <c r="CM240">
        <v>98</v>
      </c>
    </row>
    <row r="241" ht="12.75">
      <c r="CM241">
        <v>98</v>
      </c>
    </row>
    <row r="242" ht="12.75">
      <c r="CM242">
        <v>98</v>
      </c>
    </row>
    <row r="243" ht="12.75">
      <c r="CM243">
        <v>98</v>
      </c>
    </row>
    <row r="244" ht="12.75">
      <c r="CM244">
        <v>98</v>
      </c>
    </row>
    <row r="245" ht="12.75">
      <c r="CM245">
        <v>99</v>
      </c>
    </row>
    <row r="246" ht="12.75">
      <c r="CM246">
        <v>99</v>
      </c>
    </row>
    <row r="247" ht="12.75">
      <c r="CM247">
        <v>99</v>
      </c>
    </row>
    <row r="248" ht="12.75">
      <c r="CM248">
        <v>99</v>
      </c>
    </row>
    <row r="249" ht="12.75">
      <c r="CM249">
        <v>99</v>
      </c>
    </row>
    <row r="250" ht="12.75">
      <c r="CM250">
        <v>100</v>
      </c>
    </row>
    <row r="251" ht="12.75">
      <c r="CM251">
        <v>100</v>
      </c>
    </row>
    <row r="252" ht="12.75">
      <c r="CM252">
        <v>100</v>
      </c>
    </row>
    <row r="253" ht="12.75">
      <c r="CM253">
        <v>100</v>
      </c>
    </row>
    <row r="254" ht="12.75">
      <c r="CM254">
        <v>100</v>
      </c>
    </row>
    <row r="255" ht="12.75">
      <c r="CM255">
        <v>100</v>
      </c>
    </row>
    <row r="256" ht="12.75">
      <c r="CM256">
        <v>101</v>
      </c>
    </row>
    <row r="257" ht="12.75">
      <c r="CM257">
        <v>101</v>
      </c>
    </row>
    <row r="258" ht="12.75">
      <c r="CM258">
        <v>101</v>
      </c>
    </row>
    <row r="259" ht="12.75">
      <c r="CM259">
        <v>101</v>
      </c>
    </row>
    <row r="260" ht="12.75">
      <c r="CM260">
        <v>101</v>
      </c>
    </row>
    <row r="261" ht="12.75">
      <c r="CM261">
        <v>102</v>
      </c>
    </row>
    <row r="262" ht="12.75">
      <c r="CM262">
        <v>102</v>
      </c>
    </row>
    <row r="263" ht="12.75">
      <c r="CM263">
        <v>102</v>
      </c>
    </row>
    <row r="264" ht="12.75">
      <c r="CM264">
        <v>102</v>
      </c>
    </row>
    <row r="265" ht="12.75">
      <c r="CM265">
        <v>102</v>
      </c>
    </row>
    <row r="266" ht="12.75">
      <c r="CM266">
        <v>102</v>
      </c>
    </row>
    <row r="267" ht="12.75">
      <c r="CM267">
        <v>102</v>
      </c>
    </row>
    <row r="268" ht="12.75">
      <c r="CM268">
        <v>102</v>
      </c>
    </row>
    <row r="269" ht="12.75">
      <c r="CM269">
        <v>103</v>
      </c>
    </row>
    <row r="270" ht="12.75">
      <c r="CM270">
        <v>103</v>
      </c>
    </row>
    <row r="271" ht="12.75">
      <c r="CM271">
        <v>103</v>
      </c>
    </row>
    <row r="272" ht="12.75">
      <c r="CM272">
        <v>103</v>
      </c>
    </row>
    <row r="273" ht="12.75">
      <c r="CM273">
        <v>103</v>
      </c>
    </row>
    <row r="274" ht="12.75">
      <c r="CM274">
        <v>103</v>
      </c>
    </row>
    <row r="275" ht="12.75">
      <c r="CM275">
        <v>104</v>
      </c>
    </row>
    <row r="276" ht="12.75">
      <c r="CM276">
        <v>104</v>
      </c>
    </row>
    <row r="277" ht="12.75">
      <c r="CM277">
        <v>104</v>
      </c>
    </row>
    <row r="278" ht="12.75">
      <c r="CM278">
        <v>104</v>
      </c>
    </row>
    <row r="279" ht="12.75">
      <c r="CM279">
        <v>104</v>
      </c>
    </row>
    <row r="280" ht="12.75">
      <c r="CM280">
        <v>105</v>
      </c>
    </row>
    <row r="281" ht="12.75">
      <c r="CM281">
        <v>105</v>
      </c>
    </row>
    <row r="282" ht="12.75">
      <c r="CM282">
        <v>105</v>
      </c>
    </row>
    <row r="283" ht="12.75">
      <c r="CM283">
        <v>106</v>
      </c>
    </row>
    <row r="284" ht="12.75">
      <c r="CM284">
        <v>106</v>
      </c>
    </row>
    <row r="285" ht="12.75">
      <c r="CM285">
        <v>106</v>
      </c>
    </row>
    <row r="286" ht="12.75">
      <c r="CM286">
        <v>106</v>
      </c>
    </row>
    <row r="287" ht="12.75">
      <c r="CM287">
        <v>107</v>
      </c>
    </row>
    <row r="288" ht="12.75">
      <c r="CM288">
        <v>107</v>
      </c>
    </row>
    <row r="289" ht="12.75">
      <c r="CM289">
        <v>108</v>
      </c>
    </row>
    <row r="290" ht="12.75">
      <c r="CM290">
        <v>108</v>
      </c>
    </row>
    <row r="291" ht="12.75">
      <c r="CM291">
        <v>108</v>
      </c>
    </row>
    <row r="292" ht="12.75">
      <c r="CM292">
        <v>109</v>
      </c>
    </row>
    <row r="293" ht="12.75">
      <c r="CM293">
        <v>109</v>
      </c>
    </row>
    <row r="294" ht="12.75">
      <c r="CM294">
        <v>110</v>
      </c>
    </row>
    <row r="295" ht="12.75">
      <c r="CM295">
        <v>111</v>
      </c>
    </row>
    <row r="296" ht="12.75">
      <c r="CM296">
        <v>118</v>
      </c>
    </row>
    <row r="297" ht="12.75">
      <c r="CM297">
        <v>120</v>
      </c>
    </row>
    <row r="307" ht="12.75">
      <c r="AJ307" s="1"/>
    </row>
    <row r="308" ht="12.75">
      <c r="AJ308" s="1"/>
    </row>
    <row r="309" ht="12.75">
      <c r="AJ309" s="1"/>
    </row>
    <row r="310" ht="12.75">
      <c r="AJ310" s="1"/>
    </row>
    <row r="311" ht="12.75">
      <c r="AJ311" s="1"/>
    </row>
    <row r="312" ht="12.75">
      <c r="AJ312" s="1"/>
    </row>
    <row r="313" ht="12.75">
      <c r="AJ313" s="1"/>
    </row>
    <row r="314" ht="12.75">
      <c r="AJ314" s="1"/>
    </row>
    <row r="315" ht="12.75">
      <c r="AJ315" s="1"/>
    </row>
    <row r="316" ht="12.75">
      <c r="AJ316" s="1"/>
    </row>
    <row r="317" ht="12.75">
      <c r="AJ317" s="1"/>
    </row>
    <row r="318" ht="12.75">
      <c r="AJ318" s="1"/>
    </row>
    <row r="319" ht="12.75">
      <c r="AJ319" s="1"/>
    </row>
    <row r="320" ht="12.75">
      <c r="AJ320" s="1"/>
    </row>
    <row r="321" ht="12.75">
      <c r="AJ321" s="1"/>
    </row>
    <row r="322" ht="12.75">
      <c r="AJ322" s="1"/>
    </row>
    <row r="323" ht="12.75">
      <c r="AJ323" s="1"/>
    </row>
    <row r="324" ht="12.75">
      <c r="AJ324" s="1"/>
    </row>
    <row r="325" ht="12.75">
      <c r="AJ325" s="1"/>
    </row>
    <row r="326" ht="12.75">
      <c r="AJ326" s="1"/>
    </row>
    <row r="327" ht="12.75">
      <c r="AJ327" s="1"/>
    </row>
    <row r="328" ht="12.75">
      <c r="AJ328" s="1"/>
    </row>
    <row r="329" ht="12.75">
      <c r="AJ329" s="1"/>
    </row>
    <row r="330" ht="12.75">
      <c r="AJ330" s="1"/>
    </row>
    <row r="331" ht="12.75">
      <c r="AJ331" s="1"/>
    </row>
    <row r="332" ht="12.75">
      <c r="AJ332" s="1"/>
    </row>
    <row r="333" ht="12.75">
      <c r="AJ333" s="1"/>
    </row>
    <row r="334" ht="12.75">
      <c r="AJ334" s="1"/>
    </row>
    <row r="335" ht="12.75">
      <c r="AJ335" s="1"/>
    </row>
    <row r="336" ht="12.75">
      <c r="AJ336" s="1"/>
    </row>
    <row r="337" ht="12.75">
      <c r="AJ337" s="1"/>
    </row>
    <row r="338" ht="12.75">
      <c r="AJ338" s="1"/>
    </row>
    <row r="339" ht="12.75">
      <c r="AJ339" s="1"/>
    </row>
    <row r="340" ht="12.75">
      <c r="AJ340" s="1"/>
    </row>
    <row r="341" ht="12.75">
      <c r="AJ341" s="1"/>
    </row>
    <row r="342" ht="12.75">
      <c r="AJ342" s="1"/>
    </row>
    <row r="343" spans="36:38" ht="12.75">
      <c r="AJ343" s="1"/>
      <c r="AL343" s="1"/>
    </row>
    <row r="344" spans="36:38" ht="12.75">
      <c r="AJ344" s="1"/>
      <c r="AL344" s="1"/>
    </row>
    <row r="345" spans="36:38" ht="12.75">
      <c r="AJ345" s="1"/>
      <c r="AL345" s="1"/>
    </row>
    <row r="346" spans="36:38" ht="12.75">
      <c r="AJ346" s="1"/>
      <c r="AL346" s="1"/>
    </row>
    <row r="347" spans="36:38" ht="12.75">
      <c r="AJ347" s="1"/>
      <c r="AL347" s="1"/>
    </row>
    <row r="348" spans="36:38" ht="12.75">
      <c r="AJ348" s="1"/>
      <c r="AL348" s="1"/>
    </row>
    <row r="349" spans="36:38" ht="12.75">
      <c r="AJ349" s="1"/>
      <c r="AL349" s="1"/>
    </row>
    <row r="350" spans="36:38" ht="12.75">
      <c r="AJ350" s="1"/>
      <c r="AL350" s="1"/>
    </row>
    <row r="351" spans="36:38" ht="12.75">
      <c r="AJ351" s="1"/>
      <c r="AL351" s="1"/>
    </row>
    <row r="352" spans="36:38" ht="12.75">
      <c r="AJ352" s="1"/>
      <c r="AL352" s="1"/>
    </row>
    <row r="353" spans="36:38" ht="12.75">
      <c r="AJ353" s="1"/>
      <c r="AL353" s="1"/>
    </row>
    <row r="354" spans="36:38" ht="12.75">
      <c r="AJ354" s="1"/>
      <c r="AL354" s="1"/>
    </row>
    <row r="355" spans="36:38" ht="12.75">
      <c r="AJ355" s="1"/>
      <c r="AL355" s="1"/>
    </row>
    <row r="356" spans="36:38" ht="12.75">
      <c r="AJ356" s="1"/>
      <c r="AL356" s="1"/>
    </row>
    <row r="357" spans="36:38" ht="12.75">
      <c r="AJ357" s="1"/>
      <c r="AL357" s="1"/>
    </row>
    <row r="358" spans="36:38" ht="12.75">
      <c r="AJ358" s="1"/>
      <c r="AL358" s="1"/>
    </row>
    <row r="359" spans="36:38" ht="12.75">
      <c r="AJ359" s="1"/>
      <c r="AL359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A193"/>
  <sheetViews>
    <sheetView zoomScale="60" zoomScaleNormal="60" zoomScalePageLayoutView="0" workbookViewId="0" topLeftCell="A1">
      <pane xSplit="12" ySplit="3" topLeftCell="M27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G111" sqref="AG111"/>
    </sheetView>
  </sheetViews>
  <sheetFormatPr defaultColWidth="9.140625" defaultRowHeight="12.75"/>
  <cols>
    <col min="1" max="1" width="3.7109375" style="0" customWidth="1"/>
    <col min="2" max="2" width="15.8515625" style="0" customWidth="1"/>
    <col min="3" max="12" width="1.28515625" style="0" customWidth="1"/>
    <col min="13" max="32" width="12.00390625" style="0" customWidth="1"/>
    <col min="33" max="34" width="12.00390625" style="16" customWidth="1"/>
    <col min="35" max="35" width="2.8515625" style="0" customWidth="1"/>
    <col min="36" max="44" width="2.140625" style="0" customWidth="1"/>
    <col min="70" max="79" width="2.28125" style="0" customWidth="1"/>
    <col min="80" max="102" width="10.8515625" style="0" customWidth="1"/>
  </cols>
  <sheetData>
    <row r="1" spans="71:102" ht="12.75">
      <c r="BS1" s="9"/>
      <c r="BT1" s="1"/>
      <c r="CX1" s="2"/>
    </row>
    <row r="2" spans="7:102" ht="15.75">
      <c r="G2" s="3" t="s">
        <v>0</v>
      </c>
      <c r="AG2" s="16" t="s">
        <v>529</v>
      </c>
      <c r="AH2" s="16" t="s">
        <v>531</v>
      </c>
      <c r="BS2" s="9"/>
      <c r="BT2" s="1"/>
      <c r="CX2" s="2"/>
    </row>
    <row r="3" spans="3:102" ht="12.75">
      <c r="C3">
        <v>1870</v>
      </c>
      <c r="D3">
        <v>1871</v>
      </c>
      <c r="E3">
        <v>1872</v>
      </c>
      <c r="F3">
        <v>1873</v>
      </c>
      <c r="G3">
        <v>1874</v>
      </c>
      <c r="H3">
        <v>1875</v>
      </c>
      <c r="I3">
        <v>1876</v>
      </c>
      <c r="J3">
        <v>1877</v>
      </c>
      <c r="K3">
        <v>1878</v>
      </c>
      <c r="L3">
        <v>1879</v>
      </c>
      <c r="M3">
        <v>1880</v>
      </c>
      <c r="N3">
        <v>1881</v>
      </c>
      <c r="O3">
        <v>1882</v>
      </c>
      <c r="P3">
        <v>1883</v>
      </c>
      <c r="Q3">
        <v>1884</v>
      </c>
      <c r="R3">
        <v>1885</v>
      </c>
      <c r="S3">
        <v>1886</v>
      </c>
      <c r="T3">
        <v>1887</v>
      </c>
      <c r="U3">
        <v>1888</v>
      </c>
      <c r="V3">
        <v>1889</v>
      </c>
      <c r="W3">
        <v>1890</v>
      </c>
      <c r="X3">
        <v>1891</v>
      </c>
      <c r="Y3">
        <v>1892</v>
      </c>
      <c r="Z3">
        <v>1893</v>
      </c>
      <c r="AA3">
        <v>1894</v>
      </c>
      <c r="AB3">
        <v>1895</v>
      </c>
      <c r="AC3">
        <v>1896</v>
      </c>
      <c r="AD3">
        <v>1897</v>
      </c>
      <c r="AE3">
        <v>1898</v>
      </c>
      <c r="AF3">
        <v>1899</v>
      </c>
      <c r="AG3" s="16" t="s">
        <v>530</v>
      </c>
      <c r="AH3" s="16" t="s">
        <v>1</v>
      </c>
      <c r="CX3" s="2"/>
    </row>
    <row r="4" spans="2:102" ht="12.75">
      <c r="B4" s="2" t="s">
        <v>525</v>
      </c>
      <c r="C4" s="10"/>
      <c r="D4" s="10"/>
      <c r="E4" s="10"/>
      <c r="F4" s="10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v>40060</v>
      </c>
      <c r="AF4" s="1"/>
      <c r="AG4" s="16">
        <f>COUNTIF(C4:AF4,"&gt;0")</f>
        <v>1</v>
      </c>
      <c r="AH4" s="18">
        <f>AVERAGE(M4:AF4)</f>
        <v>40060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O4" s="9"/>
      <c r="BP4" s="1"/>
      <c r="BS4" s="9"/>
      <c r="BT4" s="1"/>
      <c r="CX4" s="2"/>
    </row>
    <row r="5" spans="2:102" ht="12.75">
      <c r="B5" s="2" t="s">
        <v>491</v>
      </c>
      <c r="C5" s="10"/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4">
        <v>40052</v>
      </c>
      <c r="U5" s="1">
        <v>40084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6">
        <f aca="true" t="shared" si="0" ref="AG5:AG65">COUNTIF(C5:AF5,"&gt;0")</f>
        <v>2</v>
      </c>
      <c r="AH5" s="18">
        <f aca="true" t="shared" si="1" ref="AH5:AH68">AVERAGE(M5:AF5)</f>
        <v>40068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O5" s="9"/>
      <c r="BP5" s="1"/>
      <c r="BS5" s="9"/>
      <c r="BT5" s="1"/>
      <c r="CX5" s="2"/>
    </row>
    <row r="6" spans="2:102" ht="12.75">
      <c r="B6" s="2" t="s">
        <v>519</v>
      </c>
      <c r="C6" s="10"/>
      <c r="D6" s="10"/>
      <c r="E6" s="10"/>
      <c r="F6" s="10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  <c r="AA6" s="1">
        <v>40089</v>
      </c>
      <c r="AB6" s="1"/>
      <c r="AC6" s="1"/>
      <c r="AD6" s="1"/>
      <c r="AE6" s="1"/>
      <c r="AF6" s="1"/>
      <c r="AG6" s="16">
        <f t="shared" si="0"/>
        <v>1</v>
      </c>
      <c r="AH6" s="18">
        <f t="shared" si="1"/>
        <v>40089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O6" s="9"/>
      <c r="BP6" s="1"/>
      <c r="BS6" s="9"/>
      <c r="BT6" s="1"/>
      <c r="CX6" s="2"/>
    </row>
    <row r="7" spans="2:102" ht="12.75">
      <c r="B7" s="2" t="s">
        <v>508</v>
      </c>
      <c r="C7" s="10"/>
      <c r="D7" s="10"/>
      <c r="E7" s="10"/>
      <c r="F7" s="10"/>
      <c r="G7" s="10"/>
      <c r="H7" s="1"/>
      <c r="I7" s="1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>
        <v>40090</v>
      </c>
      <c r="Y7" s="1"/>
      <c r="Z7" s="1"/>
      <c r="AA7" s="1"/>
      <c r="AB7" s="1"/>
      <c r="AC7" s="1"/>
      <c r="AD7" s="1"/>
      <c r="AE7" s="1"/>
      <c r="AF7" s="1"/>
      <c r="AG7" s="16">
        <f t="shared" si="0"/>
        <v>1</v>
      </c>
      <c r="AH7" s="18">
        <f t="shared" si="1"/>
        <v>40090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O7" s="9"/>
      <c r="BP7" s="1"/>
      <c r="BS7" s="9"/>
      <c r="BT7" s="1"/>
      <c r="BU7" s="1"/>
      <c r="CX7" s="2"/>
    </row>
    <row r="8" spans="2:102" ht="12.75">
      <c r="B8" s="2" t="s">
        <v>504</v>
      </c>
      <c r="C8" s="10"/>
      <c r="D8" s="10"/>
      <c r="E8" s="10"/>
      <c r="F8" s="10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>
        <v>40072</v>
      </c>
      <c r="X8" s="1"/>
      <c r="Y8" s="1"/>
      <c r="Z8" s="1"/>
      <c r="AA8" s="1"/>
      <c r="AB8" s="1"/>
      <c r="AC8" s="1"/>
      <c r="AD8" s="1"/>
      <c r="AE8" s="1">
        <v>40083</v>
      </c>
      <c r="AF8" s="1"/>
      <c r="AG8" s="16">
        <f t="shared" si="0"/>
        <v>2</v>
      </c>
      <c r="AH8" s="18">
        <f t="shared" si="1"/>
        <v>40077.5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O8" s="9"/>
      <c r="BP8" s="1"/>
      <c r="BS8" s="9"/>
      <c r="BT8" s="1"/>
      <c r="BU8" s="1"/>
      <c r="CX8" s="2"/>
    </row>
    <row r="9" spans="2:102" ht="12.75">
      <c r="B9" s="2" t="s">
        <v>440</v>
      </c>
      <c r="C9" s="10"/>
      <c r="D9" s="10"/>
      <c r="E9" s="10"/>
      <c r="F9" s="10"/>
      <c r="G9" s="10"/>
      <c r="H9" s="1"/>
      <c r="I9" s="1"/>
      <c r="J9" s="1"/>
      <c r="K9" s="1"/>
      <c r="L9" s="1"/>
      <c r="M9" s="1">
        <v>40070</v>
      </c>
      <c r="N9" s="1"/>
      <c r="O9" s="1"/>
      <c r="P9" s="1"/>
      <c r="Q9" s="1"/>
      <c r="S9" s="1"/>
      <c r="T9" s="1">
        <v>40064</v>
      </c>
      <c r="U9" s="1"/>
      <c r="V9" s="1"/>
      <c r="W9" s="1"/>
      <c r="X9" s="1"/>
      <c r="Y9" s="1"/>
      <c r="Z9" s="1"/>
      <c r="AA9" s="1">
        <v>40063</v>
      </c>
      <c r="AB9" s="1"/>
      <c r="AC9" s="1"/>
      <c r="AD9" s="1">
        <v>40061</v>
      </c>
      <c r="AE9" s="1">
        <v>40076</v>
      </c>
      <c r="AF9" s="1"/>
      <c r="AG9" s="16">
        <f t="shared" si="0"/>
        <v>5</v>
      </c>
      <c r="AH9" s="18">
        <f t="shared" si="1"/>
        <v>40066.8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O9" s="9"/>
      <c r="BP9" s="1"/>
      <c r="BS9" s="9"/>
      <c r="BT9" s="1"/>
      <c r="BU9" s="1"/>
      <c r="CX9" s="2"/>
    </row>
    <row r="10" spans="2:102" ht="12.75">
      <c r="B10" s="2" t="s">
        <v>485</v>
      </c>
      <c r="C10" s="10"/>
      <c r="D10" s="10"/>
      <c r="E10" s="10"/>
      <c r="F10" s="10"/>
      <c r="G10" s="10"/>
      <c r="H10" s="1"/>
      <c r="I10" s="1"/>
      <c r="J10" s="1"/>
      <c r="K10" s="1"/>
      <c r="L10" s="1"/>
      <c r="M10" s="1"/>
      <c r="N10" s="1">
        <v>40071</v>
      </c>
      <c r="O10" s="1"/>
      <c r="P10" s="1"/>
      <c r="Q10" s="1"/>
      <c r="S10" s="1">
        <v>40074</v>
      </c>
      <c r="T10" s="1">
        <v>40064</v>
      </c>
      <c r="U10" s="1">
        <v>40086</v>
      </c>
      <c r="V10" s="1">
        <v>40078</v>
      </c>
      <c r="W10" s="1">
        <v>40070</v>
      </c>
      <c r="X10" s="1"/>
      <c r="Y10" s="1"/>
      <c r="Z10" s="1">
        <v>40066</v>
      </c>
      <c r="AA10" s="1">
        <v>40065</v>
      </c>
      <c r="AB10" s="1"/>
      <c r="AC10" s="1"/>
      <c r="AD10" s="1">
        <v>40068</v>
      </c>
      <c r="AE10" s="1"/>
      <c r="AF10" s="1">
        <v>40073</v>
      </c>
      <c r="AG10" s="16">
        <f t="shared" si="0"/>
        <v>10</v>
      </c>
      <c r="AH10" s="18">
        <f t="shared" si="1"/>
        <v>40071.5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O10" s="9"/>
      <c r="BP10" s="1"/>
      <c r="BS10" s="9"/>
      <c r="BT10" s="1"/>
      <c r="BU10" s="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X10" s="4"/>
    </row>
    <row r="11" spans="2:102" ht="12.75">
      <c r="B11" s="2" t="s">
        <v>494</v>
      </c>
      <c r="C11" s="10"/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S11" s="1"/>
      <c r="T11" s="1">
        <v>40081</v>
      </c>
      <c r="U11" s="1">
        <v>40093</v>
      </c>
      <c r="V11" s="1"/>
      <c r="W11" s="1"/>
      <c r="X11" s="1">
        <v>40090</v>
      </c>
      <c r="Y11" s="1">
        <v>40074</v>
      </c>
      <c r="Z11" s="1">
        <v>40076</v>
      </c>
      <c r="AA11" s="1"/>
      <c r="AB11" s="1">
        <v>40078</v>
      </c>
      <c r="AC11" s="1">
        <v>40069</v>
      </c>
      <c r="AD11" s="1"/>
      <c r="AE11" s="1">
        <v>40067</v>
      </c>
      <c r="AF11" s="1"/>
      <c r="AG11" s="16">
        <f t="shared" si="0"/>
        <v>8</v>
      </c>
      <c r="AH11" s="18">
        <f t="shared" si="1"/>
        <v>40078.5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O11" s="9"/>
      <c r="BP11" s="1"/>
      <c r="BS11" s="9"/>
      <c r="BT11" s="1"/>
      <c r="BU11" s="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X11" s="4"/>
    </row>
    <row r="12" spans="2:105" ht="12.75">
      <c r="B12" s="2" t="s">
        <v>471</v>
      </c>
      <c r="C12" s="10"/>
      <c r="D12" s="10"/>
      <c r="E12" s="10"/>
      <c r="F12" s="10"/>
      <c r="G12" s="10"/>
      <c r="H12" s="1"/>
      <c r="I12" s="1"/>
      <c r="J12" s="1"/>
      <c r="K12" s="1"/>
      <c r="L12" s="1"/>
      <c r="M12" s="1"/>
      <c r="N12" s="1"/>
      <c r="O12" s="1"/>
      <c r="P12" s="1">
        <v>40080</v>
      </c>
      <c r="Q12" s="1">
        <v>40070</v>
      </c>
      <c r="R12" s="1">
        <v>40087</v>
      </c>
      <c r="S12" s="1"/>
      <c r="T12" s="1"/>
      <c r="U12" s="1">
        <v>40086</v>
      </c>
      <c r="V12" s="1"/>
      <c r="W12" s="1">
        <v>40077</v>
      </c>
      <c r="X12" s="1">
        <v>40083</v>
      </c>
      <c r="Y12" s="1"/>
      <c r="Z12" s="1">
        <v>40081</v>
      </c>
      <c r="AA12" s="1">
        <v>40065</v>
      </c>
      <c r="AB12" s="1">
        <v>40064</v>
      </c>
      <c r="AC12" s="1">
        <v>40076</v>
      </c>
      <c r="AD12" s="1"/>
      <c r="AE12" s="1"/>
      <c r="AF12" s="1"/>
      <c r="AG12" s="16">
        <f t="shared" si="0"/>
        <v>10</v>
      </c>
      <c r="AH12" s="18">
        <f t="shared" si="1"/>
        <v>40076.9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O12" s="9"/>
      <c r="BP12" s="1"/>
      <c r="BS12" s="9"/>
      <c r="BT12" s="1"/>
      <c r="BU12" s="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X12" s="4"/>
      <c r="DA12" s="1"/>
    </row>
    <row r="13" spans="2:105" ht="12.75">
      <c r="B13" s="2" t="s">
        <v>486</v>
      </c>
      <c r="C13" s="10"/>
      <c r="D13" s="10"/>
      <c r="E13" s="10"/>
      <c r="F13" s="10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S13" s="1">
        <v>40076</v>
      </c>
      <c r="T13" s="1"/>
      <c r="U13" s="1"/>
      <c r="V13" s="1"/>
      <c r="W13" s="1">
        <v>40070</v>
      </c>
      <c r="X13" s="1">
        <v>40085</v>
      </c>
      <c r="Y13" s="1"/>
      <c r="Z13" s="1">
        <v>40066</v>
      </c>
      <c r="AA13" s="1"/>
      <c r="AB13" s="1">
        <v>40064</v>
      </c>
      <c r="AC13" s="1"/>
      <c r="AD13" s="1">
        <v>40075</v>
      </c>
      <c r="AE13" s="1"/>
      <c r="AF13" s="1"/>
      <c r="AG13" s="16">
        <f t="shared" si="0"/>
        <v>6</v>
      </c>
      <c r="AH13" s="18">
        <f t="shared" si="1"/>
        <v>40072.666666666664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O13" s="9"/>
      <c r="BP13" s="1"/>
      <c r="BS13" s="9"/>
      <c r="BT13" s="1"/>
      <c r="BU13" s="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X13" s="4"/>
      <c r="DA13" s="1"/>
    </row>
    <row r="14" spans="2:105" ht="12.75">
      <c r="B14" s="2" t="s">
        <v>489</v>
      </c>
      <c r="C14" s="10"/>
      <c r="D14" s="10"/>
      <c r="E14" s="10"/>
      <c r="F14" s="10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S14" s="1">
        <v>40089</v>
      </c>
      <c r="T14" s="1"/>
      <c r="U14" s="1"/>
      <c r="V14" s="1"/>
      <c r="W14" s="1">
        <v>40070</v>
      </c>
      <c r="X14" s="1"/>
      <c r="Y14" s="1"/>
      <c r="Z14" s="1"/>
      <c r="AA14" s="1"/>
      <c r="AB14" s="1"/>
      <c r="AC14" s="1">
        <v>40071</v>
      </c>
      <c r="AD14" s="1"/>
      <c r="AE14" s="1"/>
      <c r="AF14" s="1"/>
      <c r="AG14" s="16">
        <f t="shared" si="0"/>
        <v>3</v>
      </c>
      <c r="AH14" s="18">
        <f t="shared" si="1"/>
        <v>40076.666666666664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O14" s="9"/>
      <c r="BP14" s="1"/>
      <c r="BS14" s="9"/>
      <c r="BT14" s="1"/>
      <c r="BU14" s="1"/>
      <c r="CX14" s="4"/>
      <c r="DA14" s="1"/>
    </row>
    <row r="15" spans="2:105" ht="12.75">
      <c r="B15" s="2" t="s">
        <v>464</v>
      </c>
      <c r="C15" s="10"/>
      <c r="D15" s="10"/>
      <c r="E15" s="10"/>
      <c r="F15" s="10"/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S15" s="1"/>
      <c r="T15" s="1">
        <v>40077</v>
      </c>
      <c r="U15" s="1">
        <v>40096</v>
      </c>
      <c r="V15" s="1"/>
      <c r="W15" s="1"/>
      <c r="X15" s="1">
        <v>40093</v>
      </c>
      <c r="Y15" s="1"/>
      <c r="Z15" s="1"/>
      <c r="AA15" s="1"/>
      <c r="AB15" s="1"/>
      <c r="AC15" s="1"/>
      <c r="AD15" s="1">
        <v>40061</v>
      </c>
      <c r="AE15" s="1">
        <v>40067</v>
      </c>
      <c r="AF15" s="1">
        <v>40080</v>
      </c>
      <c r="AG15" s="16">
        <f t="shared" si="0"/>
        <v>6</v>
      </c>
      <c r="AH15" s="18">
        <f t="shared" si="1"/>
        <v>40079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O15" s="9"/>
      <c r="BP15" s="1"/>
      <c r="BS15" s="9"/>
      <c r="BT15" s="1"/>
      <c r="BU15" s="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X15" s="4"/>
      <c r="DA15" s="1"/>
    </row>
    <row r="16" spans="2:105" ht="12.75">
      <c r="B16" s="2" t="s">
        <v>497</v>
      </c>
      <c r="C16" s="10"/>
      <c r="D16" s="10"/>
      <c r="E16" s="10"/>
      <c r="F16" s="10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S16" s="1"/>
      <c r="T16" s="1"/>
      <c r="U16" s="1">
        <v>40084</v>
      </c>
      <c r="V16" s="1">
        <v>40062</v>
      </c>
      <c r="W16" s="1">
        <v>40077</v>
      </c>
      <c r="X16" s="1">
        <v>40083</v>
      </c>
      <c r="Y16" s="1">
        <v>40081</v>
      </c>
      <c r="Z16" s="1"/>
      <c r="AA16" s="1">
        <v>40072</v>
      </c>
      <c r="AB16" s="1"/>
      <c r="AC16" s="4">
        <v>40055</v>
      </c>
      <c r="AD16" s="1"/>
      <c r="AE16" s="1"/>
      <c r="AF16" s="1">
        <v>40080</v>
      </c>
      <c r="AG16" s="16">
        <f t="shared" si="0"/>
        <v>8</v>
      </c>
      <c r="AH16" s="18">
        <f t="shared" si="1"/>
        <v>40074.25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O16" s="9"/>
      <c r="BP16" s="1"/>
      <c r="BS16" s="9"/>
      <c r="BT16" s="1"/>
      <c r="BU16" s="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X16" s="4"/>
      <c r="DA16" s="1"/>
    </row>
    <row r="17" spans="2:105" ht="12.75">
      <c r="B17" s="2" t="s">
        <v>429</v>
      </c>
      <c r="C17" s="10"/>
      <c r="D17" s="10"/>
      <c r="E17" s="10"/>
      <c r="F17" s="10"/>
      <c r="G17" s="10"/>
      <c r="H17" s="1"/>
      <c r="I17" s="1"/>
      <c r="J17" s="1"/>
      <c r="K17" s="1"/>
      <c r="L17" s="1"/>
      <c r="M17" s="1">
        <v>40082</v>
      </c>
      <c r="N17" s="1"/>
      <c r="O17" s="1"/>
      <c r="P17" s="1"/>
      <c r="Q17" s="1"/>
      <c r="S17" s="1"/>
      <c r="T17" s="1"/>
      <c r="U17" s="1"/>
      <c r="V17" s="1"/>
      <c r="W17" s="1">
        <v>40070</v>
      </c>
      <c r="X17" s="1"/>
      <c r="Y17" s="1"/>
      <c r="Z17" s="1"/>
      <c r="AA17" s="1"/>
      <c r="AB17" s="1"/>
      <c r="AC17" s="1"/>
      <c r="AD17" s="1">
        <v>40075</v>
      </c>
      <c r="AE17" s="1"/>
      <c r="AF17" s="1">
        <v>40066</v>
      </c>
      <c r="AG17" s="16">
        <f t="shared" si="0"/>
        <v>4</v>
      </c>
      <c r="AH17" s="18">
        <f t="shared" si="1"/>
        <v>40073.25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O17" s="9"/>
      <c r="BP17" s="1"/>
      <c r="BS17" s="9"/>
      <c r="BT17" s="1"/>
      <c r="BU17" s="1"/>
      <c r="CX17" s="4"/>
      <c r="DA17" s="1"/>
    </row>
    <row r="18" spans="2:105" ht="12.75">
      <c r="B18" s="2" t="s">
        <v>477</v>
      </c>
      <c r="C18" s="10"/>
      <c r="D18" s="10"/>
      <c r="E18" s="10"/>
      <c r="F18" s="10"/>
      <c r="G18" s="10"/>
      <c r="H18" s="1"/>
      <c r="I18" s="1"/>
      <c r="J18" s="1"/>
      <c r="K18" s="1"/>
      <c r="L18" s="1"/>
      <c r="M18" s="1"/>
      <c r="N18" s="1"/>
      <c r="O18" s="1"/>
      <c r="P18" s="1"/>
      <c r="Q18" s="1">
        <v>40079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>
        <f t="shared" si="0"/>
        <v>1</v>
      </c>
      <c r="AH18" s="18">
        <f t="shared" si="1"/>
        <v>40079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O18" s="9"/>
      <c r="BP18" s="1"/>
      <c r="BS18" s="9"/>
      <c r="BT18" s="1"/>
      <c r="BU18" s="1"/>
      <c r="CX18" s="4"/>
      <c r="DA18" s="1"/>
    </row>
    <row r="19" spans="2:105" ht="12.75">
      <c r="B19" s="2" t="s">
        <v>511</v>
      </c>
      <c r="C19" s="10"/>
      <c r="D19" s="10"/>
      <c r="E19" s="10"/>
      <c r="F19" s="10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>
        <v>40093</v>
      </c>
      <c r="Z19" s="1"/>
      <c r="AA19" s="1">
        <v>40086</v>
      </c>
      <c r="AB19" s="1"/>
      <c r="AC19" s="1">
        <v>40069</v>
      </c>
      <c r="AD19" s="1"/>
      <c r="AE19" s="1"/>
      <c r="AF19" s="1">
        <v>40073</v>
      </c>
      <c r="AG19" s="16">
        <f t="shared" si="0"/>
        <v>4</v>
      </c>
      <c r="AH19" s="18">
        <f t="shared" si="1"/>
        <v>40080.25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O19" s="9"/>
      <c r="BP19" s="1"/>
      <c r="BS19" s="9"/>
      <c r="BT19" s="1"/>
      <c r="BU19" s="1"/>
      <c r="CX19" s="4"/>
      <c r="DA19" s="1"/>
    </row>
    <row r="20" spans="2:105" ht="12.75">
      <c r="B20" s="2" t="s">
        <v>461</v>
      </c>
      <c r="C20" s="10"/>
      <c r="D20" s="10"/>
      <c r="E20" s="10"/>
      <c r="F20" s="10"/>
      <c r="G20" s="10"/>
      <c r="H20" s="1"/>
      <c r="I20" s="1"/>
      <c r="J20" s="1"/>
      <c r="K20" s="1"/>
      <c r="L20" s="1"/>
      <c r="M20" s="1"/>
      <c r="N20" s="1"/>
      <c r="O20" s="1">
        <v>40081</v>
      </c>
      <c r="P20" s="1">
        <v>40093</v>
      </c>
      <c r="Q20" s="1"/>
      <c r="R20" s="1">
        <v>40073</v>
      </c>
      <c r="S20" s="1"/>
      <c r="T20" s="1">
        <v>40085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>
        <f t="shared" si="0"/>
        <v>4</v>
      </c>
      <c r="AH20" s="18">
        <f t="shared" si="1"/>
        <v>40083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O20" s="9"/>
      <c r="BP20" s="1"/>
      <c r="BS20" s="9"/>
      <c r="BT20" s="1"/>
      <c r="BU20" s="1"/>
      <c r="CX20" s="4"/>
      <c r="DA20" s="1"/>
    </row>
    <row r="21" spans="2:105" ht="12.75">
      <c r="B21" s="2" t="s">
        <v>507</v>
      </c>
      <c r="C21" s="10"/>
      <c r="D21" s="10"/>
      <c r="E21" s="10"/>
      <c r="F21" s="10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>
        <v>40076</v>
      </c>
      <c r="Y21" s="1"/>
      <c r="Z21" s="1"/>
      <c r="AA21" s="1">
        <v>40079</v>
      </c>
      <c r="AB21" s="1">
        <v>40079</v>
      </c>
      <c r="AC21" s="1"/>
      <c r="AD21" s="1">
        <v>40068</v>
      </c>
      <c r="AE21" s="1">
        <v>40060</v>
      </c>
      <c r="AF21" s="1"/>
      <c r="AG21" s="16">
        <f t="shared" si="0"/>
        <v>5</v>
      </c>
      <c r="AH21" s="18">
        <f t="shared" si="1"/>
        <v>40072.4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O21" s="9"/>
      <c r="BP21" s="1"/>
      <c r="BS21" s="9"/>
      <c r="BT21" s="1"/>
      <c r="BU21" s="1"/>
      <c r="CX21" s="4"/>
      <c r="DA21" s="1"/>
    </row>
    <row r="22" spans="2:105" ht="12.75">
      <c r="B22" s="2" t="s">
        <v>443</v>
      </c>
      <c r="C22" s="10"/>
      <c r="D22" s="10"/>
      <c r="E22" s="10"/>
      <c r="F22" s="10"/>
      <c r="G22" s="10"/>
      <c r="H22" s="1"/>
      <c r="I22" s="1"/>
      <c r="J22" s="1"/>
      <c r="K22" s="1"/>
      <c r="L22" s="1"/>
      <c r="M22" s="1">
        <v>40086</v>
      </c>
      <c r="N22" s="1">
        <v>40064</v>
      </c>
      <c r="O22" s="1"/>
      <c r="P22" s="1"/>
      <c r="Q22" s="1">
        <v>40084</v>
      </c>
      <c r="S22" s="1"/>
      <c r="T22" s="1">
        <v>40070</v>
      </c>
      <c r="U22" s="1"/>
      <c r="V22" s="1"/>
      <c r="W22" s="1"/>
      <c r="X22" s="1">
        <v>40090</v>
      </c>
      <c r="Y22" s="1"/>
      <c r="Z22" s="1"/>
      <c r="AA22" s="1"/>
      <c r="AB22" s="1">
        <v>40075</v>
      </c>
      <c r="AC22" s="1">
        <v>40069</v>
      </c>
      <c r="AD22" s="1">
        <v>40072</v>
      </c>
      <c r="AE22" s="1">
        <v>40077</v>
      </c>
      <c r="AF22" s="1"/>
      <c r="AG22" s="16">
        <f t="shared" si="0"/>
        <v>9</v>
      </c>
      <c r="AH22" s="18">
        <f t="shared" si="1"/>
        <v>40076.333333333336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O22" s="9"/>
      <c r="BP22" s="1"/>
      <c r="BS22" s="9"/>
      <c r="BT22" s="1"/>
      <c r="BU22" s="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X22" s="4"/>
      <c r="DA22" s="1"/>
    </row>
    <row r="23" spans="2:105" ht="12.75">
      <c r="B23" s="2" t="s">
        <v>457</v>
      </c>
      <c r="C23" s="10"/>
      <c r="D23" s="10"/>
      <c r="E23" s="10"/>
      <c r="F23" s="10"/>
      <c r="G23" s="10"/>
      <c r="H23" s="1"/>
      <c r="I23" s="1"/>
      <c r="J23" s="1"/>
      <c r="K23" s="1"/>
      <c r="L23" s="1"/>
      <c r="M23" s="1"/>
      <c r="N23" s="1"/>
      <c r="O23" s="1">
        <v>40068</v>
      </c>
      <c r="P23" s="1">
        <v>40072</v>
      </c>
      <c r="Q23" s="1">
        <v>40059</v>
      </c>
      <c r="S23" s="1">
        <v>40100</v>
      </c>
      <c r="T23" s="1"/>
      <c r="U23" s="1"/>
      <c r="V23" s="1">
        <v>40086</v>
      </c>
      <c r="W23" s="1"/>
      <c r="X23" s="1">
        <v>40090</v>
      </c>
      <c r="Y23" s="1"/>
      <c r="Z23" s="1"/>
      <c r="AA23" s="1"/>
      <c r="AB23" s="1">
        <v>40082</v>
      </c>
      <c r="AC23" s="1"/>
      <c r="AD23" s="1">
        <v>40068</v>
      </c>
      <c r="AE23" s="1"/>
      <c r="AF23" s="1">
        <v>40073</v>
      </c>
      <c r="AG23" s="16">
        <f t="shared" si="0"/>
        <v>9</v>
      </c>
      <c r="AH23" s="18">
        <f t="shared" si="1"/>
        <v>40077.555555555555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O23" s="9"/>
      <c r="BP23" s="1"/>
      <c r="BS23" s="9"/>
      <c r="BT23" s="1"/>
      <c r="BU23" s="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X23" s="4"/>
      <c r="DA23" s="1"/>
    </row>
    <row r="24" spans="2:105" ht="12.75">
      <c r="B24" s="2" t="s">
        <v>480</v>
      </c>
      <c r="C24" s="10"/>
      <c r="D24" s="10"/>
      <c r="E24" s="10"/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40079</v>
      </c>
      <c r="S24" s="1"/>
      <c r="T24" s="1"/>
      <c r="U24" s="1">
        <v>40088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>
        <f t="shared" si="0"/>
        <v>2</v>
      </c>
      <c r="AH24" s="18">
        <f t="shared" si="1"/>
        <v>40083.5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O24" s="9"/>
      <c r="BP24" s="1"/>
      <c r="BS24" s="9"/>
      <c r="BT24" s="1"/>
      <c r="BU24" s="1"/>
      <c r="CX24" s="4"/>
      <c r="DA24" s="1"/>
    </row>
    <row r="25" spans="2:105" ht="12.75">
      <c r="B25" s="2" t="s">
        <v>492</v>
      </c>
      <c r="C25" s="10"/>
      <c r="D25" s="10"/>
      <c r="E25" s="10"/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S25" s="1"/>
      <c r="T25" s="1">
        <v>40053</v>
      </c>
      <c r="U25" s="1">
        <v>40084</v>
      </c>
      <c r="V25" s="1"/>
      <c r="W25" s="1"/>
      <c r="X25" s="1"/>
      <c r="Y25" s="1"/>
      <c r="Z25" s="1">
        <v>40066</v>
      </c>
      <c r="AA25" s="1"/>
      <c r="AB25" s="1">
        <v>40064</v>
      </c>
      <c r="AC25" s="1"/>
      <c r="AD25" s="1"/>
      <c r="AE25" s="1"/>
      <c r="AF25" s="1"/>
      <c r="AG25" s="16">
        <f t="shared" si="0"/>
        <v>4</v>
      </c>
      <c r="AH25" s="18">
        <f t="shared" si="1"/>
        <v>40066.75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O25" s="9"/>
      <c r="BP25" s="1"/>
      <c r="BS25" s="9"/>
      <c r="BT25" s="1"/>
      <c r="BU25" s="1"/>
      <c r="CX25" s="4"/>
      <c r="DA25" s="1"/>
    </row>
    <row r="26" spans="2:105" ht="12.75">
      <c r="B26" s="2" t="s">
        <v>459</v>
      </c>
      <c r="C26" s="10"/>
      <c r="D26" s="10"/>
      <c r="E26" s="10"/>
      <c r="F26" s="10"/>
      <c r="G26" s="10"/>
      <c r="H26" s="1"/>
      <c r="I26" s="1"/>
      <c r="J26" s="1"/>
      <c r="K26" s="1"/>
      <c r="L26" s="1"/>
      <c r="M26" s="1"/>
      <c r="N26" s="1"/>
      <c r="O26" s="1">
        <v>40074</v>
      </c>
      <c r="P26" s="1"/>
      <c r="Q26" s="1"/>
      <c r="S26" s="1"/>
      <c r="T26" s="1"/>
      <c r="U26" s="1"/>
      <c r="V26" s="1"/>
      <c r="W26" s="1"/>
      <c r="X26" s="1"/>
      <c r="Y26" s="1">
        <v>40094</v>
      </c>
      <c r="Z26" s="1"/>
      <c r="AA26" s="1"/>
      <c r="AB26" s="1"/>
      <c r="AC26" s="1"/>
      <c r="AD26" s="1"/>
      <c r="AE26" s="1">
        <v>40074</v>
      </c>
      <c r="AF26" s="1">
        <v>40070</v>
      </c>
      <c r="AG26" s="16">
        <f t="shared" si="0"/>
        <v>4</v>
      </c>
      <c r="AH26" s="18">
        <f t="shared" si="1"/>
        <v>40078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O26" s="9"/>
      <c r="BP26" s="1"/>
      <c r="BS26" s="9"/>
      <c r="BT26" s="1"/>
      <c r="BU26" s="1"/>
      <c r="CX26" s="4"/>
      <c r="DA26" s="1"/>
    </row>
    <row r="27" spans="2:105" ht="12.75">
      <c r="B27" s="2" t="s">
        <v>455</v>
      </c>
      <c r="C27" s="10"/>
      <c r="D27" s="10"/>
      <c r="E27" s="10"/>
      <c r="F27" s="10"/>
      <c r="G27" s="10"/>
      <c r="H27" s="1"/>
      <c r="I27" s="1"/>
      <c r="J27" s="1"/>
      <c r="K27" s="1"/>
      <c r="L27" s="1"/>
      <c r="M27" s="1"/>
      <c r="N27" s="1">
        <v>40095</v>
      </c>
      <c r="O27" s="1"/>
      <c r="P27" s="1">
        <v>40093</v>
      </c>
      <c r="Q27" s="1">
        <v>40092</v>
      </c>
      <c r="S27" s="1"/>
      <c r="T27" s="1"/>
      <c r="U27" s="1"/>
      <c r="V27" s="1"/>
      <c r="W27" s="1"/>
      <c r="X27" s="1">
        <v>40083</v>
      </c>
      <c r="Y27" s="1"/>
      <c r="Z27" s="1"/>
      <c r="AA27" s="1"/>
      <c r="AB27" s="1"/>
      <c r="AC27" s="1"/>
      <c r="AD27" s="1">
        <v>40061</v>
      </c>
      <c r="AE27" s="1"/>
      <c r="AF27" s="1">
        <v>40066</v>
      </c>
      <c r="AG27" s="16">
        <f t="shared" si="0"/>
        <v>6</v>
      </c>
      <c r="AH27" s="18">
        <f t="shared" si="1"/>
        <v>40081.666666666664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O27" s="9"/>
      <c r="BP27" s="1"/>
      <c r="BS27" s="9"/>
      <c r="BT27" s="1"/>
      <c r="BU27" s="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X27" s="4"/>
      <c r="DA27" s="1"/>
    </row>
    <row r="28" spans="2:105" ht="12.75">
      <c r="B28" s="2" t="s">
        <v>460</v>
      </c>
      <c r="C28" s="10"/>
      <c r="D28" s="10"/>
      <c r="E28" s="10"/>
      <c r="F28" s="10"/>
      <c r="G28" s="10"/>
      <c r="H28" s="1"/>
      <c r="I28" s="1"/>
      <c r="J28" s="1"/>
      <c r="K28" s="1"/>
      <c r="L28" s="1"/>
      <c r="M28" s="1"/>
      <c r="N28" s="1"/>
      <c r="O28" s="1">
        <v>40073</v>
      </c>
      <c r="P28" s="1"/>
      <c r="Q28" s="1"/>
      <c r="S28" s="1"/>
      <c r="T28" s="1"/>
      <c r="U28" s="1"/>
      <c r="V28" s="1"/>
      <c r="W28" s="1"/>
      <c r="X28" s="1">
        <v>40076</v>
      </c>
      <c r="Y28" s="1"/>
      <c r="Z28" s="1"/>
      <c r="AA28" s="1"/>
      <c r="AB28" s="1"/>
      <c r="AC28" s="1"/>
      <c r="AD28" s="1">
        <v>40068</v>
      </c>
      <c r="AE28" s="1"/>
      <c r="AF28" s="1">
        <v>40066</v>
      </c>
      <c r="AG28" s="16">
        <f t="shared" si="0"/>
        <v>4</v>
      </c>
      <c r="AH28" s="18">
        <f t="shared" si="1"/>
        <v>40070.75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O28" s="9"/>
      <c r="BP28" s="1"/>
      <c r="BS28" s="9"/>
      <c r="BT28" s="1"/>
      <c r="BU28" s="1"/>
      <c r="CX28" s="4"/>
      <c r="DA28" s="1"/>
    </row>
    <row r="29" spans="2:105" ht="12.75">
      <c r="B29" s="2" t="s">
        <v>475</v>
      </c>
      <c r="C29" s="10"/>
      <c r="D29" s="10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>
        <v>40062</v>
      </c>
      <c r="R29" s="1">
        <v>40070</v>
      </c>
      <c r="S29" s="1"/>
      <c r="T29" s="1">
        <v>40060</v>
      </c>
      <c r="U29" s="1"/>
      <c r="V29" s="1"/>
      <c r="W29" s="1"/>
      <c r="X29" s="1">
        <v>40095</v>
      </c>
      <c r="Y29" s="1"/>
      <c r="Z29" s="1"/>
      <c r="AA29" s="1"/>
      <c r="AB29" s="1">
        <v>40084</v>
      </c>
      <c r="AC29" s="1">
        <v>40089</v>
      </c>
      <c r="AD29" s="1"/>
      <c r="AE29" s="1"/>
      <c r="AF29" s="1"/>
      <c r="AG29" s="16">
        <f t="shared" si="0"/>
        <v>6</v>
      </c>
      <c r="AH29" s="18">
        <f t="shared" si="1"/>
        <v>40076.666666666664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O29" s="9"/>
      <c r="BP29" s="1"/>
      <c r="BS29" s="9"/>
      <c r="BT29" s="1"/>
      <c r="BU29" s="1"/>
      <c r="CX29" s="4"/>
      <c r="DA29" s="1"/>
    </row>
    <row r="30" spans="2:105" ht="12.75">
      <c r="B30" s="2" t="s">
        <v>490</v>
      </c>
      <c r="C30" s="10"/>
      <c r="D30" s="10"/>
      <c r="E30" s="10"/>
      <c r="F30" s="10"/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4">
        <v>40052</v>
      </c>
      <c r="U30" s="1">
        <v>40086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>
        <f t="shared" si="0"/>
        <v>2</v>
      </c>
      <c r="AH30" s="18">
        <f t="shared" si="1"/>
        <v>40069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O30" s="9"/>
      <c r="BP30" s="1"/>
      <c r="BS30" s="9"/>
      <c r="BT30" s="1"/>
      <c r="BU30" s="1"/>
      <c r="CX30" s="4"/>
      <c r="DA30" s="1"/>
    </row>
    <row r="31" spans="2:105" ht="12.75">
      <c r="B31" s="2" t="s">
        <v>430</v>
      </c>
      <c r="C31" s="10"/>
      <c r="D31" s="10"/>
      <c r="E31" s="10"/>
      <c r="F31" s="10"/>
      <c r="G31" s="10"/>
      <c r="H31" s="1"/>
      <c r="I31" s="1"/>
      <c r="J31" s="1"/>
      <c r="K31" s="1"/>
      <c r="L31" s="1"/>
      <c r="M31" s="1">
        <v>40064</v>
      </c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  <c r="AA31" s="1">
        <v>40088</v>
      </c>
      <c r="AB31" s="1"/>
      <c r="AC31" s="1"/>
      <c r="AD31" s="1">
        <v>40068</v>
      </c>
      <c r="AE31" s="1"/>
      <c r="AF31" s="1"/>
      <c r="AG31" s="16">
        <f t="shared" si="0"/>
        <v>3</v>
      </c>
      <c r="AH31" s="18">
        <f t="shared" si="1"/>
        <v>40073.333333333336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O31" s="9"/>
      <c r="BP31" s="1"/>
      <c r="BS31" s="9"/>
      <c r="BT31" s="1"/>
      <c r="BU31" s="1"/>
      <c r="CX31" s="4"/>
      <c r="DA31" s="1"/>
    </row>
    <row r="32" spans="2:105" ht="12.75">
      <c r="B32" s="2" t="s">
        <v>476</v>
      </c>
      <c r="C32" s="10"/>
      <c r="D32" s="10"/>
      <c r="E32" s="10"/>
      <c r="F32" s="10"/>
      <c r="G32" s="10"/>
      <c r="H32" s="1"/>
      <c r="I32" s="1"/>
      <c r="J32" s="1"/>
      <c r="K32" s="1"/>
      <c r="L32" s="1"/>
      <c r="M32" s="1"/>
      <c r="N32" s="1"/>
      <c r="O32" s="1"/>
      <c r="P32" s="1"/>
      <c r="Q32" s="1">
        <v>40068</v>
      </c>
      <c r="R32" s="1">
        <v>40067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>
        <f t="shared" si="0"/>
        <v>2</v>
      </c>
      <c r="AH32" s="18">
        <f t="shared" si="1"/>
        <v>40067.5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O32" s="9"/>
      <c r="BP32" s="1"/>
      <c r="BS32" s="9"/>
      <c r="BT32" s="1"/>
      <c r="BU32" s="1"/>
      <c r="CX32" s="4"/>
      <c r="DA32" s="1"/>
    </row>
    <row r="33" spans="2:105" ht="12.75">
      <c r="B33" s="2" t="s">
        <v>528</v>
      </c>
      <c r="C33" s="10"/>
      <c r="D33" s="10"/>
      <c r="E33" s="10"/>
      <c r="F33" s="10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>
        <v>40066</v>
      </c>
      <c r="AG33" s="16">
        <f t="shared" si="0"/>
        <v>1</v>
      </c>
      <c r="AH33" s="18">
        <f t="shared" si="1"/>
        <v>40066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O33" s="9"/>
      <c r="BP33" s="1"/>
      <c r="BS33" s="9"/>
      <c r="BT33" s="1"/>
      <c r="BU33" s="1"/>
      <c r="CX33" s="4"/>
      <c r="DA33" s="1"/>
    </row>
    <row r="34" spans="2:105" ht="12.75">
      <c r="B34" s="2" t="s">
        <v>458</v>
      </c>
      <c r="C34" s="10"/>
      <c r="D34" s="10"/>
      <c r="E34" s="10"/>
      <c r="F34" s="10"/>
      <c r="G34" s="10"/>
      <c r="H34" s="1"/>
      <c r="I34" s="1"/>
      <c r="J34" s="1"/>
      <c r="K34" s="1"/>
      <c r="L34" s="1"/>
      <c r="M34" s="1"/>
      <c r="N34" s="1"/>
      <c r="O34" s="1">
        <v>40064</v>
      </c>
      <c r="P34" s="1"/>
      <c r="Q34" s="1"/>
      <c r="S34" s="1"/>
      <c r="T34" s="1"/>
      <c r="U34" s="1"/>
      <c r="V34" s="1"/>
      <c r="W34" s="1"/>
      <c r="X34" s="1"/>
      <c r="Y34" s="1">
        <v>40074</v>
      </c>
      <c r="Z34" s="1"/>
      <c r="AA34" s="1"/>
      <c r="AB34" s="1"/>
      <c r="AC34" s="1"/>
      <c r="AD34" s="1">
        <v>40061</v>
      </c>
      <c r="AE34" s="1"/>
      <c r="AF34" s="1"/>
      <c r="AG34" s="16">
        <f t="shared" si="0"/>
        <v>3</v>
      </c>
      <c r="AH34" s="18">
        <f t="shared" si="1"/>
        <v>40066.333333333336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O34" s="9"/>
      <c r="BP34" s="1"/>
      <c r="BS34" s="9"/>
      <c r="BT34" s="1"/>
      <c r="BU34" s="1"/>
      <c r="CX34" s="4"/>
      <c r="DA34" s="1"/>
    </row>
    <row r="35" spans="2:105" ht="12.75">
      <c r="B35" s="2" t="s">
        <v>488</v>
      </c>
      <c r="C35" s="10"/>
      <c r="D35" s="10"/>
      <c r="E35" s="10"/>
      <c r="F35" s="10"/>
      <c r="G35" s="10"/>
      <c r="H35" s="1"/>
      <c r="I35" s="1"/>
      <c r="J35" s="1"/>
      <c r="K35" s="1"/>
      <c r="L35" s="1"/>
      <c r="M35" s="1"/>
      <c r="N35" s="1"/>
      <c r="O35" s="1">
        <v>40073</v>
      </c>
      <c r="P35" s="1"/>
      <c r="Q35" s="1"/>
      <c r="S35" s="1">
        <v>40082</v>
      </c>
      <c r="T35" s="1">
        <v>40060</v>
      </c>
      <c r="U35" s="1"/>
      <c r="V35" s="1"/>
      <c r="W35" s="1"/>
      <c r="X35" s="1">
        <v>40083</v>
      </c>
      <c r="Y35" s="1"/>
      <c r="Z35" s="1"/>
      <c r="AA35" s="1"/>
      <c r="AB35" s="4">
        <v>40057</v>
      </c>
      <c r="AC35" s="1"/>
      <c r="AD35" s="1"/>
      <c r="AE35" s="1"/>
      <c r="AF35" s="1"/>
      <c r="AG35" s="16">
        <f t="shared" si="0"/>
        <v>5</v>
      </c>
      <c r="AH35" s="18">
        <f t="shared" si="1"/>
        <v>40071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O35" s="9"/>
      <c r="BP35" s="1"/>
      <c r="BS35" s="9"/>
      <c r="BT35" s="1"/>
      <c r="BU35" s="1"/>
      <c r="CX35" s="4"/>
      <c r="DA35" s="1"/>
    </row>
    <row r="36" spans="2:105" ht="12.75">
      <c r="B36" s="2" t="s">
        <v>478</v>
      </c>
      <c r="C36" s="10"/>
      <c r="D36" s="10"/>
      <c r="E36" s="10"/>
      <c r="F36" s="10"/>
      <c r="G36" s="10"/>
      <c r="H36" s="1"/>
      <c r="I36" s="1"/>
      <c r="J36" s="1"/>
      <c r="K36" s="1"/>
      <c r="L36" s="1"/>
      <c r="M36" s="1"/>
      <c r="N36" s="1"/>
      <c r="O36" s="1"/>
      <c r="P36" s="1"/>
      <c r="Q36" s="1">
        <v>40066</v>
      </c>
      <c r="S36" s="1">
        <v>40083</v>
      </c>
      <c r="T36" s="1"/>
      <c r="U36" s="1">
        <v>40083</v>
      </c>
      <c r="V36" s="1">
        <v>40081</v>
      </c>
      <c r="W36" s="1">
        <v>40074</v>
      </c>
      <c r="X36" s="1"/>
      <c r="Y36" s="1"/>
      <c r="Z36" s="1">
        <v>40066</v>
      </c>
      <c r="AA36" s="1"/>
      <c r="AB36" s="1"/>
      <c r="AC36" s="1"/>
      <c r="AD36" s="1"/>
      <c r="AE36" s="1"/>
      <c r="AF36" s="1">
        <v>40070</v>
      </c>
      <c r="AG36" s="16">
        <f t="shared" si="0"/>
        <v>7</v>
      </c>
      <c r="AH36" s="18">
        <f t="shared" si="1"/>
        <v>40074.71428571428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O36" s="9"/>
      <c r="BP36" s="1"/>
      <c r="BS36" s="9"/>
      <c r="BT36" s="1"/>
      <c r="BU36" s="1"/>
      <c r="CX36" s="4"/>
      <c r="DA36" s="1"/>
    </row>
    <row r="37" spans="2:105" ht="12.75">
      <c r="B37" s="2" t="s">
        <v>484</v>
      </c>
      <c r="C37" s="10"/>
      <c r="D37" s="10"/>
      <c r="E37" s="10"/>
      <c r="F37" s="10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40097</v>
      </c>
      <c r="S37" s="1"/>
      <c r="T37" s="1"/>
      <c r="U37" s="1">
        <v>40100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>
        <f t="shared" si="0"/>
        <v>2</v>
      </c>
      <c r="AH37" s="18">
        <f t="shared" si="1"/>
        <v>40098.5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O37" s="9"/>
      <c r="BP37" s="1"/>
      <c r="BS37" s="9"/>
      <c r="BT37" s="1"/>
      <c r="BU37" s="1"/>
      <c r="CX37" s="4"/>
      <c r="DA37" s="1"/>
    </row>
    <row r="38" spans="2:105" ht="12.75">
      <c r="B38" s="2" t="s">
        <v>448</v>
      </c>
      <c r="C38" s="10"/>
      <c r="D38" s="10"/>
      <c r="E38" s="10"/>
      <c r="F38" s="10"/>
      <c r="G38" s="10"/>
      <c r="H38" s="1"/>
      <c r="I38" s="1"/>
      <c r="J38" s="1"/>
      <c r="K38" s="1"/>
      <c r="L38" s="1"/>
      <c r="M38" s="1"/>
      <c r="N38" s="1">
        <v>40074</v>
      </c>
      <c r="O38" s="1"/>
      <c r="P38" s="1"/>
      <c r="Q38" s="1"/>
      <c r="S38" s="1"/>
      <c r="T38" s="1"/>
      <c r="U38" s="1"/>
      <c r="V38" s="1"/>
      <c r="W38" s="1"/>
      <c r="X38" s="1"/>
      <c r="Y38" s="1"/>
      <c r="Z38" s="1">
        <v>40071</v>
      </c>
      <c r="AA38" s="1">
        <v>40088</v>
      </c>
      <c r="AB38" s="1">
        <v>40075</v>
      </c>
      <c r="AC38" s="1">
        <v>40060</v>
      </c>
      <c r="AD38" s="1"/>
      <c r="AE38" s="1"/>
      <c r="AF38" s="1">
        <v>40084</v>
      </c>
      <c r="AG38" s="16">
        <f t="shared" si="0"/>
        <v>6</v>
      </c>
      <c r="AH38" s="18">
        <f t="shared" si="1"/>
        <v>40075.333333333336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O38" s="9"/>
      <c r="BP38" s="1"/>
      <c r="BS38" s="9"/>
      <c r="BT38" s="1"/>
      <c r="BU38" s="1"/>
      <c r="CX38" s="4"/>
      <c r="DA38" s="1"/>
    </row>
    <row r="39" spans="2:105" ht="12.75">
      <c r="B39" s="2" t="s">
        <v>523</v>
      </c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  <c r="AA39" s="1"/>
      <c r="AB39" s="1">
        <v>40092</v>
      </c>
      <c r="AC39" s="1">
        <v>40055</v>
      </c>
      <c r="AD39" s="1"/>
      <c r="AE39" s="1"/>
      <c r="AF39" s="1">
        <v>40080</v>
      </c>
      <c r="AG39" s="16">
        <f t="shared" si="0"/>
        <v>3</v>
      </c>
      <c r="AH39" s="18">
        <f t="shared" si="1"/>
        <v>40075.666666666664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O39" s="9"/>
      <c r="BP39" s="1"/>
      <c r="BS39" s="9"/>
      <c r="BT39" s="1"/>
      <c r="BU39" s="1"/>
      <c r="CX39" s="4"/>
      <c r="DA39" s="1"/>
    </row>
    <row r="40" spans="2:105" ht="12.75">
      <c r="B40" s="2" t="s">
        <v>521</v>
      </c>
      <c r="C40" s="10"/>
      <c r="D40" s="10"/>
      <c r="E40" s="10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  <c r="AA40" s="1">
        <v>40086</v>
      </c>
      <c r="AB40" s="1"/>
      <c r="AC40" s="1"/>
      <c r="AD40" s="1">
        <v>40075</v>
      </c>
      <c r="AE40" s="1"/>
      <c r="AF40" s="1"/>
      <c r="AG40" s="16">
        <f t="shared" si="0"/>
        <v>2</v>
      </c>
      <c r="AH40" s="18">
        <f t="shared" si="1"/>
        <v>40080.5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O40" s="9"/>
      <c r="BP40" s="1"/>
      <c r="BS40" s="9"/>
      <c r="BT40" s="1"/>
      <c r="BU40" s="1"/>
      <c r="CX40" s="4"/>
      <c r="DA40" s="1"/>
    </row>
    <row r="41" spans="2:105" ht="12.75">
      <c r="B41" s="2" t="s">
        <v>466</v>
      </c>
      <c r="C41" s="10"/>
      <c r="D41" s="10"/>
      <c r="E41" s="10"/>
      <c r="F41" s="10"/>
      <c r="G41" s="10"/>
      <c r="H41" s="1"/>
      <c r="I41" s="1"/>
      <c r="J41" s="1"/>
      <c r="K41" s="1"/>
      <c r="L41" s="1"/>
      <c r="M41" s="1"/>
      <c r="N41" s="1"/>
      <c r="O41" s="1">
        <v>40094</v>
      </c>
      <c r="P41" s="1">
        <v>40077</v>
      </c>
      <c r="Q41" s="1"/>
      <c r="R41" s="1">
        <v>40091</v>
      </c>
      <c r="S41" s="1"/>
      <c r="T41" s="1"/>
      <c r="U41" s="1"/>
      <c r="V41" s="1">
        <v>40089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>
        <f t="shared" si="0"/>
        <v>4</v>
      </c>
      <c r="AH41" s="18">
        <f t="shared" si="1"/>
        <v>40087.75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O41" s="9"/>
      <c r="BP41" s="1"/>
      <c r="BS41" s="9"/>
      <c r="BT41" s="1"/>
      <c r="BU41" s="1"/>
      <c r="CX41" s="4"/>
      <c r="DA41" s="1"/>
    </row>
    <row r="42" spans="2:105" ht="12.75">
      <c r="B42" s="2" t="s">
        <v>503</v>
      </c>
      <c r="C42" s="10"/>
      <c r="D42" s="10"/>
      <c r="E42" s="10"/>
      <c r="F42" s="10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>
        <v>40085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>
        <f t="shared" si="0"/>
        <v>1</v>
      </c>
      <c r="AH42" s="18">
        <f t="shared" si="1"/>
        <v>40085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O42" s="9"/>
      <c r="BP42" s="1"/>
      <c r="BS42" s="9"/>
      <c r="BT42" s="1"/>
      <c r="BU42" s="1"/>
      <c r="CX42" s="4"/>
      <c r="DA42" s="1"/>
    </row>
    <row r="43" spans="2:105" ht="12.75">
      <c r="B43" s="2" t="s">
        <v>479</v>
      </c>
      <c r="C43" s="10"/>
      <c r="D43" s="10"/>
      <c r="E43" s="10"/>
      <c r="F43" s="10"/>
      <c r="G43" s="10"/>
      <c r="H43" s="1"/>
      <c r="I43" s="1"/>
      <c r="J43" s="1"/>
      <c r="K43" s="1"/>
      <c r="L43" s="1"/>
      <c r="M43" s="1"/>
      <c r="N43" s="1"/>
      <c r="O43" s="1"/>
      <c r="P43" s="1"/>
      <c r="Q43" s="1">
        <v>40087</v>
      </c>
      <c r="S43" s="1"/>
      <c r="T43" s="1"/>
      <c r="U43" s="1"/>
      <c r="V43" s="1">
        <v>40081</v>
      </c>
      <c r="W43" s="1"/>
      <c r="X43" s="1">
        <v>40083</v>
      </c>
      <c r="Y43" s="1"/>
      <c r="Z43" s="1"/>
      <c r="AA43" s="1"/>
      <c r="AB43" s="1"/>
      <c r="AC43" s="1"/>
      <c r="AD43" s="1"/>
      <c r="AE43" s="1"/>
      <c r="AF43" s="1"/>
      <c r="AG43" s="16">
        <f t="shared" si="0"/>
        <v>3</v>
      </c>
      <c r="AH43" s="18">
        <f t="shared" si="1"/>
        <v>40083.666666666664</v>
      </c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O43" s="9"/>
      <c r="BP43" s="1"/>
      <c r="BS43" s="9"/>
      <c r="BT43" s="1"/>
      <c r="BU43" s="1"/>
      <c r="CX43" s="4"/>
      <c r="DA43" s="1"/>
    </row>
    <row r="44" spans="2:105" ht="12.75">
      <c r="B44" s="2" t="s">
        <v>439</v>
      </c>
      <c r="C44" s="10"/>
      <c r="D44" s="10"/>
      <c r="E44" s="10"/>
      <c r="F44" s="10"/>
      <c r="G44" s="10"/>
      <c r="H44" s="1"/>
      <c r="I44" s="1"/>
      <c r="J44" s="1"/>
      <c r="K44" s="1"/>
      <c r="L44" s="1"/>
      <c r="M44" s="1">
        <v>40079</v>
      </c>
      <c r="N44" s="1">
        <v>40070</v>
      </c>
      <c r="O44" s="1"/>
      <c r="P44" s="1"/>
      <c r="Q44" s="1"/>
      <c r="S44" s="1">
        <v>40072</v>
      </c>
      <c r="T44" s="1"/>
      <c r="U44" s="1"/>
      <c r="V44" s="1"/>
      <c r="W44" s="1"/>
      <c r="X44" s="1">
        <v>40076</v>
      </c>
      <c r="Y44" s="1"/>
      <c r="Z44" s="1"/>
      <c r="AA44" s="1"/>
      <c r="AB44" s="1"/>
      <c r="AC44" s="1"/>
      <c r="AD44" s="1"/>
      <c r="AE44" s="1"/>
      <c r="AF44" s="1"/>
      <c r="AG44" s="16">
        <f t="shared" si="0"/>
        <v>4</v>
      </c>
      <c r="AH44" s="18">
        <f t="shared" si="1"/>
        <v>40074.25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O44" s="9"/>
      <c r="BP44" s="1"/>
      <c r="BS44" s="9"/>
      <c r="BT44" s="1"/>
      <c r="BU44" s="1"/>
      <c r="CX44" s="4"/>
      <c r="DA44" s="1"/>
    </row>
    <row r="45" spans="2:105" ht="12.75">
      <c r="B45" s="2" t="s">
        <v>472</v>
      </c>
      <c r="C45" s="10"/>
      <c r="D45" s="10"/>
      <c r="E45" s="10"/>
      <c r="F45" s="10"/>
      <c r="G45" s="10"/>
      <c r="H45" s="1"/>
      <c r="I45" s="1"/>
      <c r="J45" s="1"/>
      <c r="K45" s="1"/>
      <c r="L45" s="1"/>
      <c r="M45" s="1"/>
      <c r="N45" s="1"/>
      <c r="O45" s="1">
        <v>40073</v>
      </c>
      <c r="P45" s="1">
        <v>40079</v>
      </c>
      <c r="Q45" s="4">
        <v>40059</v>
      </c>
      <c r="S45" s="1"/>
      <c r="T45" s="1"/>
      <c r="U45" s="1">
        <v>40089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6">
        <f t="shared" si="0"/>
        <v>4</v>
      </c>
      <c r="AH45" s="18">
        <f t="shared" si="1"/>
        <v>40075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O45" s="9"/>
      <c r="BP45" s="1"/>
      <c r="BS45" s="9"/>
      <c r="BT45" s="1"/>
      <c r="BU45" s="1"/>
      <c r="CX45" s="4"/>
      <c r="DA45" s="1"/>
    </row>
    <row r="46" spans="2:105" ht="12.75">
      <c r="B46" s="2" t="s">
        <v>496</v>
      </c>
      <c r="C46" s="10"/>
      <c r="D46" s="10"/>
      <c r="E46" s="10"/>
      <c r="F46" s="10"/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S46" s="1"/>
      <c r="T46" s="1"/>
      <c r="U46" s="1">
        <v>40087</v>
      </c>
      <c r="V46" s="1"/>
      <c r="W46" s="1"/>
      <c r="X46" s="1">
        <v>40076</v>
      </c>
      <c r="Y46" s="1">
        <v>40074</v>
      </c>
      <c r="Z46" s="1">
        <v>40066</v>
      </c>
      <c r="AA46" s="1">
        <v>40079</v>
      </c>
      <c r="AB46" s="1">
        <v>40064</v>
      </c>
      <c r="AC46" s="1"/>
      <c r="AD46" s="1">
        <v>40078</v>
      </c>
      <c r="AE46" s="1">
        <v>40074</v>
      </c>
      <c r="AF46" s="1">
        <v>40066</v>
      </c>
      <c r="AG46" s="16">
        <f t="shared" si="0"/>
        <v>9</v>
      </c>
      <c r="AH46" s="18">
        <f t="shared" si="1"/>
        <v>40073.77777777778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O46" s="9"/>
      <c r="BP46" s="1"/>
      <c r="BS46" s="9"/>
      <c r="BT46" s="1"/>
      <c r="BU46" s="1"/>
      <c r="CX46" s="4"/>
      <c r="DA46" s="1"/>
    </row>
    <row r="47" spans="2:105" ht="12.75">
      <c r="B47" s="2" t="s">
        <v>465</v>
      </c>
      <c r="C47" s="10"/>
      <c r="D47" s="10"/>
      <c r="E47" s="10"/>
      <c r="F47" s="10"/>
      <c r="G47" s="10"/>
      <c r="H47" s="1"/>
      <c r="I47" s="1"/>
      <c r="J47" s="1"/>
      <c r="K47" s="1"/>
      <c r="L47" s="1"/>
      <c r="M47" s="1"/>
      <c r="N47" s="1"/>
      <c r="O47" s="1">
        <v>40095</v>
      </c>
      <c r="P47" s="1"/>
      <c r="Q47" s="1"/>
      <c r="R47" s="1">
        <v>40090</v>
      </c>
      <c r="S47" s="1"/>
      <c r="T47" s="1">
        <v>40081</v>
      </c>
      <c r="U47" s="1"/>
      <c r="V47" s="1">
        <v>40085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6">
        <f t="shared" si="0"/>
        <v>4</v>
      </c>
      <c r="AH47" s="18">
        <f t="shared" si="1"/>
        <v>40087.75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O47" s="9"/>
      <c r="BP47" s="1"/>
      <c r="BS47" s="9"/>
      <c r="BT47" s="1"/>
      <c r="BU47" s="1"/>
      <c r="CX47" s="4"/>
      <c r="DA47" s="1"/>
    </row>
    <row r="48" spans="2:105" ht="12.75">
      <c r="B48" s="2" t="s">
        <v>190</v>
      </c>
      <c r="C48" s="10"/>
      <c r="D48" s="10"/>
      <c r="E48" s="10"/>
      <c r="F48" s="10"/>
      <c r="G48" s="10"/>
      <c r="H48" s="1"/>
      <c r="I48" s="1"/>
      <c r="J48" s="1"/>
      <c r="K48" s="1"/>
      <c r="L48" s="1"/>
      <c r="M48" s="1"/>
      <c r="N48" s="1"/>
      <c r="O48" s="1">
        <v>40080</v>
      </c>
      <c r="P48" s="1"/>
      <c r="Q48" s="1"/>
      <c r="S48" s="1">
        <v>40100</v>
      </c>
      <c r="T48" s="1"/>
      <c r="U48" s="1"/>
      <c r="V48" s="1">
        <v>40083</v>
      </c>
      <c r="W48" s="1"/>
      <c r="X48" s="1"/>
      <c r="Y48" s="1"/>
      <c r="Z48" s="1"/>
      <c r="AA48" s="1"/>
      <c r="AB48" s="1"/>
      <c r="AC48" s="1">
        <v>40062</v>
      </c>
      <c r="AD48" s="1"/>
      <c r="AE48" s="1"/>
      <c r="AF48" s="1"/>
      <c r="AG48" s="16">
        <f t="shared" si="0"/>
        <v>4</v>
      </c>
      <c r="AH48" s="18">
        <f t="shared" si="1"/>
        <v>40081.25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O48" s="9"/>
      <c r="BP48" s="1"/>
      <c r="BS48" s="9"/>
      <c r="BT48" s="1"/>
      <c r="BU48" s="1"/>
      <c r="CX48" s="4"/>
      <c r="DA48" s="1"/>
    </row>
    <row r="49" spans="2:105" ht="12.75">
      <c r="B49" s="2" t="s">
        <v>432</v>
      </c>
      <c r="C49" s="10"/>
      <c r="D49" s="10"/>
      <c r="E49" s="10"/>
      <c r="F49" s="10"/>
      <c r="G49" s="10"/>
      <c r="H49" s="1"/>
      <c r="I49" s="1"/>
      <c r="J49" s="1"/>
      <c r="K49" s="1"/>
      <c r="L49" s="1"/>
      <c r="M49" s="1">
        <v>40072</v>
      </c>
      <c r="N49" s="1"/>
      <c r="O49" s="1"/>
      <c r="P49" s="1"/>
      <c r="Q49" s="1"/>
      <c r="S49" s="1"/>
      <c r="T49" s="1"/>
      <c r="U49" s="1"/>
      <c r="V49" s="1"/>
      <c r="W49" s="1">
        <v>40084</v>
      </c>
      <c r="X49" s="1">
        <v>40082</v>
      </c>
      <c r="Y49" s="1"/>
      <c r="Z49" s="1"/>
      <c r="AA49" s="1"/>
      <c r="AB49" s="1">
        <v>40080</v>
      </c>
      <c r="AC49" s="1">
        <v>40076</v>
      </c>
      <c r="AD49" s="4">
        <v>40053</v>
      </c>
      <c r="AE49" s="1">
        <v>40067</v>
      </c>
      <c r="AF49" s="1"/>
      <c r="AG49" s="16">
        <f t="shared" si="0"/>
        <v>7</v>
      </c>
      <c r="AH49" s="18">
        <f t="shared" si="1"/>
        <v>40073.42857142857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O49" s="9"/>
      <c r="BP49" s="1"/>
      <c r="BS49" s="9"/>
      <c r="BT49" s="1"/>
      <c r="BU49" s="1"/>
      <c r="CX49" s="4"/>
      <c r="DA49" s="1"/>
    </row>
    <row r="50" spans="2:105" ht="12.75">
      <c r="B50" s="2" t="s">
        <v>502</v>
      </c>
      <c r="C50" s="10"/>
      <c r="D50" s="10"/>
      <c r="E50" s="10"/>
      <c r="F50" s="10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U50" s="1"/>
      <c r="V50" s="1">
        <v>40086</v>
      </c>
      <c r="W50" s="1"/>
      <c r="X50" s="1">
        <v>40093</v>
      </c>
      <c r="Y50" s="1"/>
      <c r="Z50" s="1">
        <v>40073</v>
      </c>
      <c r="AA50" s="1"/>
      <c r="AB50" s="1"/>
      <c r="AC50" s="1"/>
      <c r="AD50" s="1"/>
      <c r="AE50" s="1"/>
      <c r="AF50" s="1"/>
      <c r="AG50" s="16">
        <f t="shared" si="0"/>
        <v>3</v>
      </c>
      <c r="AH50" s="18">
        <f t="shared" si="1"/>
        <v>40084</v>
      </c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O50" s="9"/>
      <c r="BP50" s="1"/>
      <c r="BS50" s="9"/>
      <c r="BT50" s="1"/>
      <c r="BU50" s="1"/>
      <c r="CX50" s="4"/>
      <c r="DA50" s="1"/>
    </row>
    <row r="51" spans="2:105" ht="12.75">
      <c r="B51" s="2" t="s">
        <v>441</v>
      </c>
      <c r="C51" s="10"/>
      <c r="D51" s="10"/>
      <c r="E51" s="10"/>
      <c r="F51" s="10"/>
      <c r="G51" s="10"/>
      <c r="H51" s="1"/>
      <c r="I51" s="1"/>
      <c r="J51" s="1"/>
      <c r="K51" s="1"/>
      <c r="L51" s="1"/>
      <c r="M51" s="1">
        <v>40080</v>
      </c>
      <c r="N51" s="1"/>
      <c r="O51" s="1">
        <v>40080</v>
      </c>
      <c r="P51" s="1"/>
      <c r="Q51" s="1">
        <v>40061</v>
      </c>
      <c r="S51" s="1"/>
      <c r="T51" s="1"/>
      <c r="U51" s="1"/>
      <c r="V51" s="1">
        <v>40085</v>
      </c>
      <c r="W51" s="1"/>
      <c r="X51" s="1"/>
      <c r="Y51" s="1"/>
      <c r="Z51" s="1"/>
      <c r="AA51" s="1"/>
      <c r="AB51" s="1"/>
      <c r="AC51" s="1">
        <v>40069</v>
      </c>
      <c r="AD51" s="1"/>
      <c r="AE51" s="1"/>
      <c r="AF51" s="1">
        <v>40068</v>
      </c>
      <c r="AG51" s="16">
        <f t="shared" si="0"/>
        <v>6</v>
      </c>
      <c r="AH51" s="18">
        <f t="shared" si="1"/>
        <v>40073.833333333336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O51" s="9"/>
      <c r="BP51" s="1"/>
      <c r="BS51" s="9"/>
      <c r="BT51" s="1"/>
      <c r="BU51" s="1"/>
      <c r="CX51" s="4"/>
      <c r="DA51" s="1"/>
    </row>
    <row r="52" spans="2:105" ht="12.75">
      <c r="B52" s="2" t="s">
        <v>450</v>
      </c>
      <c r="C52" s="10"/>
      <c r="D52" s="10"/>
      <c r="E52" s="10"/>
      <c r="F52" s="10"/>
      <c r="G52" s="10"/>
      <c r="H52" s="1"/>
      <c r="I52" s="1"/>
      <c r="J52" s="1"/>
      <c r="K52" s="1"/>
      <c r="L52" s="1"/>
      <c r="M52" s="1"/>
      <c r="N52" s="1">
        <v>40081</v>
      </c>
      <c r="O52" s="1"/>
      <c r="P52" s="1"/>
      <c r="Q52" s="1"/>
      <c r="S52" s="1"/>
      <c r="T52" s="4">
        <v>40057</v>
      </c>
      <c r="U52" s="1"/>
      <c r="V52" s="1"/>
      <c r="W52" s="1">
        <v>40078</v>
      </c>
      <c r="X52" s="1"/>
      <c r="Y52" s="1"/>
      <c r="Z52" s="1">
        <v>40081</v>
      </c>
      <c r="AA52" s="1"/>
      <c r="AB52" s="1"/>
      <c r="AC52" s="1"/>
      <c r="AD52" s="1"/>
      <c r="AE52" s="1"/>
      <c r="AF52" s="1"/>
      <c r="AG52" s="16">
        <f t="shared" si="0"/>
        <v>4</v>
      </c>
      <c r="AH52" s="18">
        <f t="shared" si="1"/>
        <v>40074.25</v>
      </c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O52" s="9"/>
      <c r="BP52" s="1"/>
      <c r="BS52" s="9"/>
      <c r="BT52" s="1"/>
      <c r="BU52" s="1"/>
      <c r="CX52" s="4"/>
      <c r="DA52" s="1"/>
    </row>
    <row r="53" spans="2:105" ht="12.75">
      <c r="B53" s="2" t="s">
        <v>346</v>
      </c>
      <c r="C53" s="10"/>
      <c r="D53" s="10"/>
      <c r="E53" s="10"/>
      <c r="F53" s="10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  <c r="U53" s="1"/>
      <c r="V53" s="1"/>
      <c r="W53" s="1"/>
      <c r="X53" s="1"/>
      <c r="Y53" s="1"/>
      <c r="Z53" s="1">
        <v>40066</v>
      </c>
      <c r="AA53" s="1"/>
      <c r="AB53" s="1"/>
      <c r="AC53" s="1"/>
      <c r="AD53" s="1"/>
      <c r="AE53" s="1"/>
      <c r="AF53" s="1"/>
      <c r="AG53" s="16">
        <f t="shared" si="0"/>
        <v>1</v>
      </c>
      <c r="AH53" s="18">
        <f t="shared" si="1"/>
        <v>40066</v>
      </c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O53" s="9"/>
      <c r="BP53" s="1"/>
      <c r="BS53" s="9"/>
      <c r="BT53" s="1"/>
      <c r="BU53" s="1"/>
      <c r="CX53" s="4"/>
      <c r="DA53" s="1"/>
    </row>
    <row r="54" spans="2:105" ht="12.75">
      <c r="B54" s="2" t="s">
        <v>505</v>
      </c>
      <c r="C54" s="10"/>
      <c r="D54" s="10"/>
      <c r="E54" s="10"/>
      <c r="F54" s="10"/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  <c r="U54" s="1"/>
      <c r="V54" s="1"/>
      <c r="W54" s="1">
        <v>40070</v>
      </c>
      <c r="X54" s="1"/>
      <c r="Y54" s="1"/>
      <c r="Z54" s="1"/>
      <c r="AA54" s="1"/>
      <c r="AB54" s="1"/>
      <c r="AC54" s="1"/>
      <c r="AD54" s="1"/>
      <c r="AE54" s="1"/>
      <c r="AF54" s="1"/>
      <c r="AG54" s="16">
        <f t="shared" si="0"/>
        <v>1</v>
      </c>
      <c r="AH54" s="18">
        <f t="shared" si="1"/>
        <v>40070</v>
      </c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O54" s="9"/>
      <c r="BP54" s="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X54" s="4"/>
      <c r="DA54" s="1"/>
    </row>
    <row r="55" spans="2:105" ht="12.75">
      <c r="B55" s="2" t="s">
        <v>527</v>
      </c>
      <c r="C55" s="10"/>
      <c r="D55" s="10"/>
      <c r="E55" s="10"/>
      <c r="F55" s="10"/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  <c r="U55" s="1">
        <v>40110</v>
      </c>
      <c r="V55" s="1"/>
      <c r="W55" s="1"/>
      <c r="X55" s="1"/>
      <c r="Y55" s="1"/>
      <c r="Z55" s="1"/>
      <c r="AA55" s="1"/>
      <c r="AB55" s="1"/>
      <c r="AC55" s="1"/>
      <c r="AD55" s="1"/>
      <c r="AE55" s="1">
        <v>40083</v>
      </c>
      <c r="AF55" s="1">
        <v>40073</v>
      </c>
      <c r="AG55" s="16">
        <f t="shared" si="0"/>
        <v>3</v>
      </c>
      <c r="AH55" s="18">
        <f t="shared" si="1"/>
        <v>40088.666666666664</v>
      </c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O55" s="9"/>
      <c r="BP55" s="1"/>
      <c r="BS55" s="9"/>
      <c r="BT55" s="1"/>
      <c r="BU55" s="1"/>
      <c r="CX55" s="4"/>
      <c r="DA55" s="1"/>
    </row>
    <row r="56" spans="2:105" ht="12.75">
      <c r="B56" s="2" t="s">
        <v>522</v>
      </c>
      <c r="C56" s="10"/>
      <c r="D56" s="10"/>
      <c r="E56" s="10"/>
      <c r="F56" s="10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S56" s="1"/>
      <c r="T56" s="1"/>
      <c r="U56" s="1"/>
      <c r="V56" s="1"/>
      <c r="W56" s="1"/>
      <c r="X56" s="1"/>
      <c r="Y56" s="1"/>
      <c r="Z56" s="1"/>
      <c r="AA56" s="1">
        <v>40093</v>
      </c>
      <c r="AB56" s="1">
        <v>40079</v>
      </c>
      <c r="AC56" s="1"/>
      <c r="AD56" s="1"/>
      <c r="AE56" s="1"/>
      <c r="AF56" s="1"/>
      <c r="AG56" s="16">
        <f t="shared" si="0"/>
        <v>2</v>
      </c>
      <c r="AH56" s="18">
        <f t="shared" si="1"/>
        <v>40086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O56" s="9"/>
      <c r="BP56" s="1"/>
      <c r="BS56" s="9"/>
      <c r="BT56" s="1"/>
      <c r="BU56" s="1"/>
      <c r="CX56" s="4"/>
      <c r="DA56" s="1"/>
    </row>
    <row r="57" spans="2:105" ht="12.75">
      <c r="B57" s="2" t="s">
        <v>468</v>
      </c>
      <c r="C57" s="10"/>
      <c r="D57" s="10"/>
      <c r="E57" s="10"/>
      <c r="F57" s="10"/>
      <c r="G57" s="10"/>
      <c r="H57" s="1"/>
      <c r="I57" s="1"/>
      <c r="J57" s="1"/>
      <c r="K57" s="1"/>
      <c r="L57" s="1"/>
      <c r="M57" s="1"/>
      <c r="N57" s="1"/>
      <c r="O57" s="1"/>
      <c r="P57" s="1">
        <v>40073</v>
      </c>
      <c r="Q57" s="1"/>
      <c r="S57" s="1"/>
      <c r="T57" s="1"/>
      <c r="U57" s="1"/>
      <c r="V57" s="1">
        <v>40085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6">
        <f t="shared" si="0"/>
        <v>2</v>
      </c>
      <c r="AH57" s="18">
        <f t="shared" si="1"/>
        <v>40079</v>
      </c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O57" s="9"/>
      <c r="BP57" s="1"/>
      <c r="BS57" s="9"/>
      <c r="BT57" s="1"/>
      <c r="BU57" s="1"/>
      <c r="CX57" s="4"/>
      <c r="DA57" s="1"/>
    </row>
    <row r="58" spans="2:105" ht="12.75">
      <c r="B58" s="2" t="s">
        <v>437</v>
      </c>
      <c r="C58" s="10"/>
      <c r="D58" s="10"/>
      <c r="E58" s="10"/>
      <c r="F58" s="10"/>
      <c r="G58" s="10"/>
      <c r="H58" s="1"/>
      <c r="I58" s="1"/>
      <c r="J58" s="1"/>
      <c r="K58" s="1"/>
      <c r="L58" s="1"/>
      <c r="M58" s="1">
        <v>40075</v>
      </c>
      <c r="N58" s="1">
        <v>40074</v>
      </c>
      <c r="O58" s="1"/>
      <c r="P58" s="1"/>
      <c r="Q58" s="1"/>
      <c r="S58" s="1"/>
      <c r="T58" s="1"/>
      <c r="U58" s="1"/>
      <c r="V58" s="1"/>
      <c r="W58" s="1"/>
      <c r="X58" s="1"/>
      <c r="Y58" s="1"/>
      <c r="Z58" s="1">
        <v>40083</v>
      </c>
      <c r="AA58" s="1"/>
      <c r="AB58" s="1"/>
      <c r="AC58" s="1">
        <v>40092</v>
      </c>
      <c r="AD58" s="1"/>
      <c r="AE58" s="1">
        <v>40083</v>
      </c>
      <c r="AF58" s="1"/>
      <c r="AG58" s="16">
        <f t="shared" si="0"/>
        <v>5</v>
      </c>
      <c r="AH58" s="18">
        <f t="shared" si="1"/>
        <v>40081.4</v>
      </c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O58" s="9"/>
      <c r="BP58" s="1"/>
      <c r="BS58" s="9"/>
      <c r="BT58" s="1"/>
      <c r="BU58" s="1"/>
      <c r="CX58" s="4"/>
      <c r="DA58" s="1"/>
    </row>
    <row r="59" spans="2:105" ht="12.75">
      <c r="B59" s="2" t="s">
        <v>449</v>
      </c>
      <c r="C59" s="10"/>
      <c r="D59" s="10"/>
      <c r="E59" s="10"/>
      <c r="F59" s="10"/>
      <c r="G59" s="10"/>
      <c r="H59" s="1"/>
      <c r="I59" s="1"/>
      <c r="J59" s="1"/>
      <c r="K59" s="1"/>
      <c r="L59" s="1"/>
      <c r="M59" s="1"/>
      <c r="N59" s="1">
        <v>40081</v>
      </c>
      <c r="O59" s="1"/>
      <c r="P59" s="1"/>
      <c r="Q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6">
        <f t="shared" si="0"/>
        <v>1</v>
      </c>
      <c r="AH59" s="18">
        <f t="shared" si="1"/>
        <v>40081</v>
      </c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O59" s="9"/>
      <c r="BP59" s="1"/>
      <c r="BS59" s="9"/>
      <c r="BT59" s="1"/>
      <c r="BU59" s="1"/>
      <c r="CX59" s="4"/>
      <c r="DA59" s="1"/>
    </row>
    <row r="60" spans="2:105" ht="12.75">
      <c r="B60" s="2" t="s">
        <v>483</v>
      </c>
      <c r="C60" s="10"/>
      <c r="D60" s="10"/>
      <c r="E60" s="10"/>
      <c r="F60" s="10"/>
      <c r="G60" s="10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40083</v>
      </c>
      <c r="S60" s="1">
        <v>40075</v>
      </c>
      <c r="T60" s="1"/>
      <c r="U60" s="1"/>
      <c r="V60" s="1"/>
      <c r="W60" s="1"/>
      <c r="X60" s="1">
        <v>40085</v>
      </c>
      <c r="Y60" s="1"/>
      <c r="Z60" s="1"/>
      <c r="AA60" s="1"/>
      <c r="AB60" s="1"/>
      <c r="AC60" s="1"/>
      <c r="AD60" s="1">
        <v>40092</v>
      </c>
      <c r="AE60" s="1"/>
      <c r="AF60" s="1"/>
      <c r="AG60" s="16">
        <f t="shared" si="0"/>
        <v>4</v>
      </c>
      <c r="AH60" s="18">
        <f t="shared" si="1"/>
        <v>40083.75</v>
      </c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O60" s="9"/>
      <c r="BP60" s="1"/>
      <c r="BS60" s="9"/>
      <c r="BT60" s="1"/>
      <c r="BU60" s="1"/>
      <c r="CX60" s="4"/>
      <c r="DA60" s="1"/>
    </row>
    <row r="61" spans="2:105" ht="12.75">
      <c r="B61" s="2" t="s">
        <v>456</v>
      </c>
      <c r="C61" s="10"/>
      <c r="D61" s="10"/>
      <c r="E61" s="10"/>
      <c r="F61" s="10"/>
      <c r="G61" s="10"/>
      <c r="H61" s="1"/>
      <c r="I61" s="1"/>
      <c r="J61" s="1"/>
      <c r="K61" s="1"/>
      <c r="L61" s="1"/>
      <c r="M61" s="1"/>
      <c r="N61" s="1">
        <v>40081</v>
      </c>
      <c r="O61" s="1"/>
      <c r="P61" s="1"/>
      <c r="Q61" s="1">
        <v>40070</v>
      </c>
      <c r="S61" s="1"/>
      <c r="T61" s="1"/>
      <c r="U61" s="1">
        <v>40087</v>
      </c>
      <c r="V61" s="1">
        <v>40072</v>
      </c>
      <c r="W61" s="1"/>
      <c r="X61" s="1"/>
      <c r="Y61" s="1"/>
      <c r="Z61" s="1">
        <v>40090</v>
      </c>
      <c r="AA61" s="1"/>
      <c r="AB61" s="1"/>
      <c r="AC61" s="1"/>
      <c r="AD61" s="1"/>
      <c r="AE61" s="1">
        <v>40067</v>
      </c>
      <c r="AF61" s="1"/>
      <c r="AG61" s="16">
        <f t="shared" si="0"/>
        <v>6</v>
      </c>
      <c r="AH61" s="18">
        <f t="shared" si="1"/>
        <v>40077.833333333336</v>
      </c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O61" s="9"/>
      <c r="BP61" s="1"/>
      <c r="BS61" s="9"/>
      <c r="BT61" s="1"/>
      <c r="BU61" s="1"/>
      <c r="CX61" s="4"/>
      <c r="DA61" s="1"/>
    </row>
    <row r="62" spans="2:105" ht="12.75">
      <c r="B62" s="2" t="s">
        <v>501</v>
      </c>
      <c r="C62" s="10"/>
      <c r="D62" s="10"/>
      <c r="E62" s="10"/>
      <c r="F62" s="10"/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  <c r="S62" s="1"/>
      <c r="T62" s="1"/>
      <c r="U62" s="1">
        <v>40100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6">
        <f t="shared" si="0"/>
        <v>1</v>
      </c>
      <c r="AH62" s="18">
        <f t="shared" si="1"/>
        <v>40100</v>
      </c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O62" s="9"/>
      <c r="BP62" s="1"/>
      <c r="BS62" s="9"/>
      <c r="BT62" s="1"/>
      <c r="BU62" s="1"/>
      <c r="CX62" s="4"/>
      <c r="DA62" s="1"/>
    </row>
    <row r="63" spans="2:105" ht="12.75">
      <c r="B63" s="2" t="s">
        <v>473</v>
      </c>
      <c r="C63" s="10"/>
      <c r="D63" s="10"/>
      <c r="E63" s="10"/>
      <c r="F63" s="10"/>
      <c r="G63" s="10"/>
      <c r="H63" s="1"/>
      <c r="I63" s="1"/>
      <c r="J63" s="1"/>
      <c r="K63" s="1"/>
      <c r="L63" s="1"/>
      <c r="M63" s="1"/>
      <c r="N63" s="1"/>
      <c r="O63" s="1"/>
      <c r="P63" s="1">
        <v>40089</v>
      </c>
      <c r="Q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6">
        <f t="shared" si="0"/>
        <v>1</v>
      </c>
      <c r="AH63" s="18">
        <f t="shared" si="1"/>
        <v>40089</v>
      </c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O63" s="9"/>
      <c r="BP63" s="1"/>
      <c r="BS63" s="9"/>
      <c r="BT63" s="1"/>
      <c r="BU63" s="1"/>
      <c r="CX63" s="4"/>
      <c r="DA63" s="1"/>
    </row>
    <row r="64" spans="2:105" ht="12.75">
      <c r="B64" s="2" t="s">
        <v>518</v>
      </c>
      <c r="C64" s="10"/>
      <c r="D64" s="10"/>
      <c r="E64" s="10"/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S64" s="1"/>
      <c r="T64" s="1"/>
      <c r="U64" s="1"/>
      <c r="V64" s="1"/>
      <c r="W64" s="1"/>
      <c r="X64" s="1"/>
      <c r="Y64" s="1"/>
      <c r="Z64" s="1"/>
      <c r="AA64" s="1">
        <v>40079</v>
      </c>
      <c r="AB64" s="1"/>
      <c r="AC64" s="1"/>
      <c r="AD64" s="1"/>
      <c r="AE64" s="1"/>
      <c r="AF64" s="1"/>
      <c r="AG64" s="16">
        <f t="shared" si="0"/>
        <v>1</v>
      </c>
      <c r="AH64" s="18">
        <f t="shared" si="1"/>
        <v>40079</v>
      </c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O64" s="9"/>
      <c r="BP64" s="1"/>
      <c r="BS64" s="9"/>
      <c r="BT64" s="1"/>
      <c r="BU64" s="1"/>
      <c r="CX64" s="4"/>
      <c r="DA64" s="1"/>
    </row>
    <row r="65" spans="2:105" ht="12.75">
      <c r="B65" s="2" t="s">
        <v>517</v>
      </c>
      <c r="C65" s="10"/>
      <c r="D65" s="10"/>
      <c r="E65" s="10"/>
      <c r="F65" s="10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S65" s="1"/>
      <c r="T65" s="1"/>
      <c r="U65" s="1"/>
      <c r="V65" s="1"/>
      <c r="W65" s="1"/>
      <c r="X65" s="1"/>
      <c r="Y65" s="1"/>
      <c r="Z65" s="1">
        <v>40087</v>
      </c>
      <c r="AA65" s="1"/>
      <c r="AB65" s="1"/>
      <c r="AC65" s="1">
        <v>40069</v>
      </c>
      <c r="AD65" s="1"/>
      <c r="AE65" s="1"/>
      <c r="AF65" s="1">
        <v>40080</v>
      </c>
      <c r="AG65" s="16">
        <f t="shared" si="0"/>
        <v>3</v>
      </c>
      <c r="AH65" s="18">
        <f t="shared" si="1"/>
        <v>40078.666666666664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O65" s="9"/>
      <c r="BP65" s="1"/>
      <c r="BS65" s="9"/>
      <c r="BT65" s="1"/>
      <c r="BU65" s="1"/>
      <c r="CX65" s="4"/>
      <c r="DA65" s="1"/>
    </row>
    <row r="66" spans="2:105" ht="12.75">
      <c r="B66" s="2" t="s">
        <v>487</v>
      </c>
      <c r="C66" s="10"/>
      <c r="D66" s="10"/>
      <c r="E66" s="10"/>
      <c r="F66" s="10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S66" s="1">
        <v>40078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6">
        <f aca="true" t="shared" si="2" ref="AG66:AG106">COUNTIF(C66:AF66,"&gt;0")</f>
        <v>1</v>
      </c>
      <c r="AH66" s="18">
        <f t="shared" si="1"/>
        <v>40078</v>
      </c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O66" s="9"/>
      <c r="BP66" s="1"/>
      <c r="BS66" s="9"/>
      <c r="BT66" s="1"/>
      <c r="BU66" s="1"/>
      <c r="CX66" s="4"/>
      <c r="DA66" s="1"/>
    </row>
    <row r="67" spans="2:105" ht="12.75">
      <c r="B67" s="2" t="s">
        <v>482</v>
      </c>
      <c r="C67" s="10"/>
      <c r="D67" s="10"/>
      <c r="E67" s="10"/>
      <c r="F67" s="10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40087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6">
        <f t="shared" si="2"/>
        <v>1</v>
      </c>
      <c r="AH67" s="18">
        <f t="shared" si="1"/>
        <v>40087</v>
      </c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O67" s="9"/>
      <c r="BP67" s="1"/>
      <c r="BS67" s="9"/>
      <c r="BT67" s="1"/>
      <c r="BU67" s="1"/>
      <c r="CX67" s="4"/>
      <c r="DA67" s="1"/>
    </row>
    <row r="68" spans="2:105" ht="12.75">
      <c r="B68" s="2" t="s">
        <v>469</v>
      </c>
      <c r="C68" s="10"/>
      <c r="D68" s="10"/>
      <c r="E68" s="10"/>
      <c r="F68" s="10"/>
      <c r="G68" s="10"/>
      <c r="H68" s="1"/>
      <c r="I68" s="1"/>
      <c r="J68" s="1"/>
      <c r="K68" s="1"/>
      <c r="L68" s="1"/>
      <c r="M68" s="1"/>
      <c r="N68" s="1"/>
      <c r="O68" s="1"/>
      <c r="P68" s="1">
        <v>40068</v>
      </c>
      <c r="Q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6">
        <f t="shared" si="2"/>
        <v>1</v>
      </c>
      <c r="AH68" s="18">
        <f t="shared" si="1"/>
        <v>40068</v>
      </c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O68" s="9"/>
      <c r="BP68" s="1"/>
      <c r="BS68" s="9"/>
      <c r="BT68" s="1"/>
      <c r="BU68" s="1"/>
      <c r="CX68" s="4"/>
      <c r="DA68" s="1"/>
    </row>
    <row r="69" spans="2:105" ht="12.75">
      <c r="B69" s="2" t="s">
        <v>509</v>
      </c>
      <c r="C69" s="10"/>
      <c r="D69" s="10"/>
      <c r="E69" s="10"/>
      <c r="F69" s="10"/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  <c r="S69" s="1"/>
      <c r="T69" s="1"/>
      <c r="U69" s="1"/>
      <c r="V69" s="1"/>
      <c r="W69" s="1">
        <v>40077</v>
      </c>
      <c r="X69" s="1">
        <v>40093</v>
      </c>
      <c r="Y69" s="1"/>
      <c r="Z69" s="1"/>
      <c r="AA69" s="1"/>
      <c r="AB69" s="1">
        <v>40083</v>
      </c>
      <c r="AC69" s="1"/>
      <c r="AD69" s="1">
        <v>40068</v>
      </c>
      <c r="AE69" s="1"/>
      <c r="AF69" s="1"/>
      <c r="AG69" s="16">
        <f t="shared" si="2"/>
        <v>4</v>
      </c>
      <c r="AH69" s="18">
        <f aca="true" t="shared" si="3" ref="AH69:AH106">AVERAGE(M69:AF69)</f>
        <v>40080.25</v>
      </c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O69" s="9"/>
      <c r="BP69" s="1"/>
      <c r="BS69" s="9"/>
      <c r="BT69" s="1"/>
      <c r="BU69" s="1"/>
      <c r="CX69" s="4"/>
      <c r="DA69" s="1"/>
    </row>
    <row r="70" spans="2:105" ht="12.75">
      <c r="B70" s="2" t="s">
        <v>436</v>
      </c>
      <c r="C70" s="10"/>
      <c r="D70" s="10"/>
      <c r="E70" s="10"/>
      <c r="F70" s="10"/>
      <c r="G70" s="10"/>
      <c r="H70" s="1"/>
      <c r="I70" s="1"/>
      <c r="J70" s="1"/>
      <c r="K70" s="1"/>
      <c r="L70" s="1"/>
      <c r="M70" s="1">
        <v>40075</v>
      </c>
      <c r="N70" s="1"/>
      <c r="O70" s="1"/>
      <c r="P70" s="1"/>
      <c r="Q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6">
        <f t="shared" si="2"/>
        <v>1</v>
      </c>
      <c r="AH70" s="18">
        <f t="shared" si="3"/>
        <v>40075</v>
      </c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O70" s="9"/>
      <c r="BP70" s="1"/>
      <c r="BS70" s="9"/>
      <c r="BT70" s="1"/>
      <c r="BU70" s="1"/>
      <c r="CX70" s="4"/>
      <c r="DA70" s="1"/>
    </row>
    <row r="71" spans="2:105" ht="12.75">
      <c r="B71" s="2" t="s">
        <v>474</v>
      </c>
      <c r="C71" s="10"/>
      <c r="D71" s="10"/>
      <c r="E71" s="10"/>
      <c r="F71" s="10"/>
      <c r="G71" s="10"/>
      <c r="H71" s="1"/>
      <c r="I71" s="1"/>
      <c r="J71" s="1"/>
      <c r="K71" s="1"/>
      <c r="L71" s="1"/>
      <c r="M71" s="1"/>
      <c r="N71" s="1"/>
      <c r="O71" s="1"/>
      <c r="P71" s="1">
        <v>40093</v>
      </c>
      <c r="Q71" s="1">
        <v>40089</v>
      </c>
      <c r="S71" s="1"/>
      <c r="T71" s="1"/>
      <c r="U71" s="1">
        <v>40091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6">
        <f t="shared" si="2"/>
        <v>3</v>
      </c>
      <c r="AH71" s="18">
        <f t="shared" si="3"/>
        <v>40091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O71" s="9"/>
      <c r="BP71" s="1"/>
      <c r="BS71" s="9"/>
      <c r="BT71" s="1"/>
      <c r="BU71" s="1"/>
      <c r="CX71" s="4"/>
      <c r="DA71" s="1"/>
    </row>
    <row r="72" spans="2:105" ht="12.75">
      <c r="B72" s="2" t="s">
        <v>510</v>
      </c>
      <c r="C72" s="10"/>
      <c r="D72" s="10"/>
      <c r="E72" s="10"/>
      <c r="F72" s="10"/>
      <c r="G72" s="10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>
        <v>40093</v>
      </c>
      <c r="Y72" s="1">
        <v>40071</v>
      </c>
      <c r="Z72" s="1"/>
      <c r="AA72" s="1">
        <v>40060</v>
      </c>
      <c r="AB72" s="1">
        <v>40078</v>
      </c>
      <c r="AC72" s="1"/>
      <c r="AD72" s="1"/>
      <c r="AE72" s="1"/>
      <c r="AF72" s="1"/>
      <c r="AG72" s="16">
        <f t="shared" si="2"/>
        <v>4</v>
      </c>
      <c r="AH72" s="18">
        <f t="shared" si="3"/>
        <v>40075.5</v>
      </c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O72" s="9"/>
      <c r="BP72" s="1"/>
      <c r="BS72" s="9"/>
      <c r="BT72" s="1"/>
      <c r="BU72" s="1"/>
      <c r="CX72" s="4"/>
      <c r="DA72" s="1"/>
    </row>
    <row r="73" spans="2:105" ht="12.75">
      <c r="B73" s="2" t="s">
        <v>445</v>
      </c>
      <c r="C73" s="10"/>
      <c r="D73" s="10"/>
      <c r="E73" s="10"/>
      <c r="F73" s="10"/>
      <c r="G73" s="10"/>
      <c r="H73" s="1"/>
      <c r="I73" s="1"/>
      <c r="J73" s="1"/>
      <c r="K73" s="1"/>
      <c r="L73" s="1"/>
      <c r="M73" s="1">
        <v>40084</v>
      </c>
      <c r="N73" s="1"/>
      <c r="O73" s="1">
        <v>40091</v>
      </c>
      <c r="P73" s="1">
        <v>40094</v>
      </c>
      <c r="Q73" s="1"/>
      <c r="S73" s="1">
        <v>40102</v>
      </c>
      <c r="T73" s="1">
        <v>40075</v>
      </c>
      <c r="U73" s="1"/>
      <c r="V73" s="1"/>
      <c r="W73" s="1">
        <v>40070</v>
      </c>
      <c r="X73" s="1"/>
      <c r="Y73" s="1"/>
      <c r="Z73" s="1"/>
      <c r="AA73" s="1">
        <v>40079</v>
      </c>
      <c r="AB73" s="1"/>
      <c r="AC73" s="1"/>
      <c r="AD73" s="1"/>
      <c r="AE73" s="1">
        <v>40079</v>
      </c>
      <c r="AF73" s="1"/>
      <c r="AG73" s="16">
        <f t="shared" si="2"/>
        <v>8</v>
      </c>
      <c r="AH73" s="18">
        <f t="shared" si="3"/>
        <v>40084.25</v>
      </c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O73" s="9"/>
      <c r="BP73" s="1"/>
      <c r="BS73" s="9"/>
      <c r="BT73" s="1"/>
      <c r="BU73" s="1"/>
      <c r="CX73" s="4"/>
      <c r="DA73" s="1"/>
    </row>
    <row r="74" spans="2:105" ht="12.75">
      <c r="B74" s="2" t="s">
        <v>499</v>
      </c>
      <c r="C74" s="10"/>
      <c r="D74" s="10"/>
      <c r="E74" s="10"/>
      <c r="F74" s="10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1"/>
      <c r="U74" s="1">
        <v>40090</v>
      </c>
      <c r="V74" s="1"/>
      <c r="W74" s="1">
        <v>40081</v>
      </c>
      <c r="X74" s="1"/>
      <c r="Y74" s="1"/>
      <c r="Z74" s="1"/>
      <c r="AA74" s="1"/>
      <c r="AB74" s="1"/>
      <c r="AC74" s="1"/>
      <c r="AD74" s="1"/>
      <c r="AE74" s="1"/>
      <c r="AF74" s="1"/>
      <c r="AG74" s="16">
        <f t="shared" si="2"/>
        <v>2</v>
      </c>
      <c r="AH74" s="18">
        <f t="shared" si="3"/>
        <v>40085.5</v>
      </c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O74" s="9"/>
      <c r="BP74" s="1"/>
      <c r="BS74" s="9"/>
      <c r="BT74" s="1"/>
      <c r="BU74" s="1"/>
      <c r="CX74" s="4"/>
      <c r="DA74" s="1"/>
    </row>
    <row r="75" spans="2:105" ht="12.75">
      <c r="B75" s="2" t="s">
        <v>524</v>
      </c>
      <c r="C75" s="10"/>
      <c r="D75" s="10"/>
      <c r="E75" s="10"/>
      <c r="F75" s="10"/>
      <c r="G75" s="10"/>
      <c r="H75" s="1"/>
      <c r="I75" s="1"/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>
        <v>40084</v>
      </c>
      <c r="AE75" s="1"/>
      <c r="AF75" s="1"/>
      <c r="AG75" s="16">
        <f t="shared" si="2"/>
        <v>1</v>
      </c>
      <c r="AH75" s="18">
        <f t="shared" si="3"/>
        <v>40084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O75" s="9"/>
      <c r="BP75" s="1"/>
      <c r="BS75" s="9"/>
      <c r="BT75" s="1"/>
      <c r="BU75" s="1"/>
      <c r="CX75" s="4"/>
      <c r="DA75" s="1"/>
    </row>
    <row r="76" spans="2:105" ht="12.75">
      <c r="B76" s="2" t="s">
        <v>493</v>
      </c>
      <c r="C76" s="10"/>
      <c r="D76" s="10"/>
      <c r="E76" s="10"/>
      <c r="F76" s="10"/>
      <c r="G76" s="10"/>
      <c r="H76" s="1"/>
      <c r="I76" s="1"/>
      <c r="J76" s="1"/>
      <c r="K76" s="1"/>
      <c r="L76" s="1"/>
      <c r="M76" s="1"/>
      <c r="N76" s="1"/>
      <c r="O76" s="1"/>
      <c r="P76" s="1"/>
      <c r="Q76" s="1"/>
      <c r="S76" s="1"/>
      <c r="T76" s="1">
        <v>40070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6">
        <f t="shared" si="2"/>
        <v>1</v>
      </c>
      <c r="AH76" s="18">
        <f t="shared" si="3"/>
        <v>40070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O76" s="9"/>
      <c r="BP76" s="1"/>
      <c r="BS76" s="9"/>
      <c r="BT76" s="1"/>
      <c r="BU76" s="1"/>
      <c r="CX76" s="4"/>
      <c r="DA76" s="1"/>
    </row>
    <row r="77" spans="2:105" ht="12.75">
      <c r="B77" s="2" t="s">
        <v>500</v>
      </c>
      <c r="C77" s="10"/>
      <c r="D77" s="10"/>
      <c r="E77" s="10"/>
      <c r="F77" s="10"/>
      <c r="G77" s="10"/>
      <c r="H77" s="1"/>
      <c r="I77" s="1"/>
      <c r="J77" s="1"/>
      <c r="K77" s="1"/>
      <c r="L77" s="1"/>
      <c r="M77" s="1"/>
      <c r="N77" s="1"/>
      <c r="O77" s="1"/>
      <c r="P77" s="1"/>
      <c r="Q77" s="1"/>
      <c r="S77" s="1"/>
      <c r="T77" s="1"/>
      <c r="U77" s="1">
        <v>40093</v>
      </c>
      <c r="V77" s="1"/>
      <c r="W77" s="1">
        <v>40077</v>
      </c>
      <c r="X77" s="1">
        <v>40085</v>
      </c>
      <c r="Y77" s="1"/>
      <c r="Z77" s="4">
        <v>40059</v>
      </c>
      <c r="AA77" s="1">
        <v>40079</v>
      </c>
      <c r="AB77" s="1"/>
      <c r="AC77" s="1"/>
      <c r="AD77" s="1"/>
      <c r="AE77" s="1">
        <v>40088</v>
      </c>
      <c r="AF77" s="1"/>
      <c r="AG77" s="16">
        <f t="shared" si="2"/>
        <v>6</v>
      </c>
      <c r="AH77" s="18">
        <f t="shared" si="3"/>
        <v>40080.166666666664</v>
      </c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O77" s="9"/>
      <c r="BP77" s="1"/>
      <c r="BS77" s="9"/>
      <c r="BT77" s="1"/>
      <c r="BU77" s="1"/>
      <c r="CX77" s="4"/>
      <c r="DA77" s="1"/>
    </row>
    <row r="78" spans="2:105" ht="12.75">
      <c r="B78" s="2" t="s">
        <v>514</v>
      </c>
      <c r="C78" s="10"/>
      <c r="D78" s="10"/>
      <c r="E78" s="10"/>
      <c r="F78" s="10"/>
      <c r="G78" s="10"/>
      <c r="H78" s="1"/>
      <c r="I78" s="1"/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>
        <v>40069</v>
      </c>
      <c r="AA78" s="1"/>
      <c r="AB78" s="1"/>
      <c r="AC78" s="1"/>
      <c r="AD78" s="1"/>
      <c r="AE78" s="1"/>
      <c r="AF78" s="1"/>
      <c r="AG78" s="16">
        <f t="shared" si="2"/>
        <v>1</v>
      </c>
      <c r="AH78" s="18">
        <f t="shared" si="3"/>
        <v>40069</v>
      </c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O78" s="9"/>
      <c r="BP78" s="1"/>
      <c r="BS78" s="9"/>
      <c r="BT78" s="1"/>
      <c r="BU78" s="1"/>
      <c r="CX78" s="4"/>
      <c r="DA78" s="1"/>
    </row>
    <row r="79" spans="2:105" ht="12.75">
      <c r="B79" s="2" t="s">
        <v>442</v>
      </c>
      <c r="C79" s="10"/>
      <c r="D79" s="10"/>
      <c r="E79" s="10"/>
      <c r="F79" s="10"/>
      <c r="G79" s="10"/>
      <c r="H79" s="1"/>
      <c r="I79" s="1"/>
      <c r="J79" s="1"/>
      <c r="K79" s="1"/>
      <c r="L79" s="1"/>
      <c r="M79" s="1">
        <v>40075</v>
      </c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6">
        <f t="shared" si="2"/>
        <v>1</v>
      </c>
      <c r="AH79" s="18">
        <f t="shared" si="3"/>
        <v>40075</v>
      </c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O79" s="9"/>
      <c r="BP79" s="1"/>
      <c r="BS79" s="9"/>
      <c r="BT79" s="1"/>
      <c r="BU79" s="1"/>
      <c r="CX79" s="4"/>
      <c r="DA79" s="1"/>
    </row>
    <row r="80" spans="2:105" ht="12.75">
      <c r="B80" s="2" t="s">
        <v>481</v>
      </c>
      <c r="C80" s="10"/>
      <c r="D80" s="10"/>
      <c r="E80" s="10"/>
      <c r="F80" s="10"/>
      <c r="G80" s="10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40076</v>
      </c>
      <c r="S80" s="1"/>
      <c r="T80" s="1"/>
      <c r="U80" s="1"/>
      <c r="V80" s="1"/>
      <c r="W80" s="1"/>
      <c r="X80" s="1"/>
      <c r="Y80" s="1">
        <v>40094</v>
      </c>
      <c r="Z80" s="1"/>
      <c r="AA80" s="1"/>
      <c r="AB80" s="1"/>
      <c r="AC80" s="1">
        <v>40069</v>
      </c>
      <c r="AD80" s="1"/>
      <c r="AE80" s="1"/>
      <c r="AF80" s="1">
        <v>40080</v>
      </c>
      <c r="AG80" s="16">
        <f t="shared" si="2"/>
        <v>4</v>
      </c>
      <c r="AH80" s="18">
        <f t="shared" si="3"/>
        <v>40079.75</v>
      </c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O80" s="9"/>
      <c r="BP80" s="1"/>
      <c r="BS80" s="9"/>
      <c r="BT80" s="1"/>
      <c r="BU80" s="1"/>
      <c r="CX80" s="4"/>
      <c r="DA80" s="1"/>
    </row>
    <row r="81" spans="2:105" ht="12.75">
      <c r="B81" s="2" t="s">
        <v>433</v>
      </c>
      <c r="C81" s="10"/>
      <c r="D81" s="10"/>
      <c r="E81" s="10"/>
      <c r="F81" s="10"/>
      <c r="G81" s="10"/>
      <c r="H81" s="1"/>
      <c r="I81" s="1"/>
      <c r="J81" s="1"/>
      <c r="K81" s="1"/>
      <c r="L81" s="1"/>
      <c r="M81" s="1">
        <v>40074</v>
      </c>
      <c r="N81" s="1">
        <v>40085</v>
      </c>
      <c r="O81" s="1">
        <v>40078</v>
      </c>
      <c r="P81" s="1"/>
      <c r="Q81" s="1">
        <v>40060</v>
      </c>
      <c r="R81" s="1">
        <v>40072</v>
      </c>
      <c r="S81" s="1">
        <v>40068</v>
      </c>
      <c r="T81" s="1">
        <v>40060</v>
      </c>
      <c r="U81" s="1">
        <v>40088</v>
      </c>
      <c r="V81" s="1"/>
      <c r="W81" s="1">
        <v>40070</v>
      </c>
      <c r="X81" s="1"/>
      <c r="Y81" s="1">
        <v>40071</v>
      </c>
      <c r="Z81" s="1">
        <v>40063</v>
      </c>
      <c r="AA81" s="1"/>
      <c r="AB81" s="1">
        <v>40071</v>
      </c>
      <c r="AC81" s="1"/>
      <c r="AD81" s="1"/>
      <c r="AE81" s="1">
        <v>40079</v>
      </c>
      <c r="AF81" s="1"/>
      <c r="AG81" s="16">
        <f t="shared" si="2"/>
        <v>13</v>
      </c>
      <c r="AH81" s="18">
        <f t="shared" si="3"/>
        <v>40072.230769230766</v>
      </c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O81" s="9"/>
      <c r="BP81" s="1"/>
      <c r="BS81" s="9"/>
      <c r="BT81" s="1"/>
      <c r="BU81" s="1"/>
      <c r="CX81" s="4"/>
      <c r="DA81" s="1"/>
    </row>
    <row r="82" spans="2:105" ht="12.75">
      <c r="B82" s="2" t="s">
        <v>513</v>
      </c>
      <c r="C82" s="10"/>
      <c r="D82" s="10"/>
      <c r="E82" s="10"/>
      <c r="F82" s="10"/>
      <c r="G82" s="10"/>
      <c r="H82" s="1"/>
      <c r="I82" s="1"/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>
        <v>40085</v>
      </c>
      <c r="W82" s="1">
        <v>40077</v>
      </c>
      <c r="X82" s="1"/>
      <c r="Y82" s="1"/>
      <c r="Z82" s="1">
        <v>40066</v>
      </c>
      <c r="AA82" s="1">
        <v>40079</v>
      </c>
      <c r="AB82" s="1">
        <v>40079</v>
      </c>
      <c r="AC82" s="4">
        <v>40055</v>
      </c>
      <c r="AD82" s="1">
        <v>40061</v>
      </c>
      <c r="AE82" s="1"/>
      <c r="AF82" s="1">
        <v>40073</v>
      </c>
      <c r="AG82" s="16">
        <f t="shared" si="2"/>
        <v>8</v>
      </c>
      <c r="AH82" s="18">
        <f t="shared" si="3"/>
        <v>40071.875</v>
      </c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O82" s="9"/>
      <c r="BP82" s="1"/>
      <c r="BS82" s="9"/>
      <c r="BT82" s="1"/>
      <c r="BU82" s="1"/>
      <c r="CX82" s="4"/>
      <c r="DA82" s="1"/>
    </row>
    <row r="83" spans="2:105" ht="12.75">
      <c r="B83" s="2" t="s">
        <v>434</v>
      </c>
      <c r="C83" s="10"/>
      <c r="D83" s="10"/>
      <c r="E83" s="10"/>
      <c r="F83" s="10"/>
      <c r="G83" s="10"/>
      <c r="H83" s="1"/>
      <c r="I83" s="1"/>
      <c r="J83" s="1"/>
      <c r="K83" s="1"/>
      <c r="L83" s="1"/>
      <c r="M83" s="1">
        <v>40074</v>
      </c>
      <c r="N83" s="1"/>
      <c r="O83" s="1"/>
      <c r="P83" s="1"/>
      <c r="Q83" s="1"/>
      <c r="S83" s="1"/>
      <c r="T83" s="1"/>
      <c r="U83" s="1"/>
      <c r="V83" s="1"/>
      <c r="W83" s="1"/>
      <c r="X83" s="1">
        <v>40099</v>
      </c>
      <c r="Y83" s="1"/>
      <c r="Z83" s="1"/>
      <c r="AA83" s="1"/>
      <c r="AB83" s="1"/>
      <c r="AC83" s="1"/>
      <c r="AD83" s="1"/>
      <c r="AE83" s="1"/>
      <c r="AF83" s="1"/>
      <c r="AG83" s="16">
        <f t="shared" si="2"/>
        <v>2</v>
      </c>
      <c r="AH83" s="18">
        <f t="shared" si="3"/>
        <v>40086.5</v>
      </c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O83" s="9"/>
      <c r="BP83" s="1"/>
      <c r="BS83" s="9"/>
      <c r="BT83" s="1"/>
      <c r="BU83" s="1"/>
      <c r="CX83" s="4"/>
      <c r="DA83" s="1"/>
    </row>
    <row r="84" spans="2:105" ht="12.75">
      <c r="B84" s="2" t="s">
        <v>452</v>
      </c>
      <c r="C84" s="10"/>
      <c r="D84" s="10"/>
      <c r="E84" s="10"/>
      <c r="F84" s="10"/>
      <c r="G84" s="10"/>
      <c r="H84" s="1"/>
      <c r="I84" s="1"/>
      <c r="J84" s="1"/>
      <c r="K84" s="1"/>
      <c r="L84" s="1"/>
      <c r="M84" s="1"/>
      <c r="N84" s="1">
        <v>40084</v>
      </c>
      <c r="O84" s="1"/>
      <c r="P84" s="1"/>
      <c r="Q84" s="1"/>
      <c r="S84" s="1">
        <v>40093</v>
      </c>
      <c r="T84" s="1">
        <v>40071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6">
        <f t="shared" si="2"/>
        <v>3</v>
      </c>
      <c r="AH84" s="18">
        <f t="shared" si="3"/>
        <v>40082.666666666664</v>
      </c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O84" s="9"/>
      <c r="BP84" s="1"/>
      <c r="BS84" s="9"/>
      <c r="BT84" s="1"/>
      <c r="BU84" s="1"/>
      <c r="CX84" s="4"/>
      <c r="DA84" s="1"/>
    </row>
    <row r="85" spans="2:105" ht="12.75">
      <c r="B85" s="2" t="s">
        <v>451</v>
      </c>
      <c r="N85" s="1">
        <v>40084</v>
      </c>
      <c r="O85" s="1">
        <v>40083</v>
      </c>
      <c r="AE85" s="1">
        <v>40101</v>
      </c>
      <c r="AF85" s="1">
        <v>40066</v>
      </c>
      <c r="AG85" s="16">
        <f t="shared" si="2"/>
        <v>4</v>
      </c>
      <c r="AH85" s="18">
        <f t="shared" si="3"/>
        <v>40083.5</v>
      </c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O85" s="9"/>
      <c r="BP85" s="1"/>
      <c r="CX85" s="4"/>
      <c r="DA85" s="1"/>
    </row>
    <row r="86" spans="2:105" ht="12.75">
      <c r="B86" s="2" t="s">
        <v>498</v>
      </c>
      <c r="U86" s="1">
        <v>40083</v>
      </c>
      <c r="V86" s="1">
        <v>40089</v>
      </c>
      <c r="W86" s="1">
        <v>40077</v>
      </c>
      <c r="AG86" s="16">
        <f t="shared" si="2"/>
        <v>3</v>
      </c>
      <c r="AH86" s="18">
        <f t="shared" si="3"/>
        <v>40083</v>
      </c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O86" s="9"/>
      <c r="BP86" s="1"/>
      <c r="CX86" s="4"/>
      <c r="DA86" s="1"/>
    </row>
    <row r="87" spans="2:105" ht="12.75">
      <c r="B87" s="2" t="s">
        <v>454</v>
      </c>
      <c r="N87" s="1">
        <v>40081</v>
      </c>
      <c r="Q87" s="1">
        <v>40060</v>
      </c>
      <c r="AD87" s="1">
        <v>40094</v>
      </c>
      <c r="AG87" s="16">
        <f t="shared" si="2"/>
        <v>3</v>
      </c>
      <c r="AH87" s="18">
        <f t="shared" si="3"/>
        <v>40078.333333333336</v>
      </c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O87" s="9"/>
      <c r="BP87" s="1"/>
      <c r="CX87" s="4"/>
      <c r="DA87" s="1"/>
    </row>
    <row r="88" spans="2:105" ht="12.75">
      <c r="B88" s="2" t="s">
        <v>463</v>
      </c>
      <c r="O88" s="1">
        <v>40084</v>
      </c>
      <c r="P88" s="1">
        <v>40080</v>
      </c>
      <c r="Q88" s="1">
        <v>40065</v>
      </c>
      <c r="U88" s="1">
        <v>40086</v>
      </c>
      <c r="W88" s="1">
        <v>40077</v>
      </c>
      <c r="X88" s="1">
        <v>40085</v>
      </c>
      <c r="AC88" s="1">
        <v>40095</v>
      </c>
      <c r="AF88" s="1">
        <v>40084</v>
      </c>
      <c r="AG88" s="16">
        <f t="shared" si="2"/>
        <v>8</v>
      </c>
      <c r="AH88" s="18">
        <f t="shared" si="3"/>
        <v>40082</v>
      </c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O88" s="9"/>
      <c r="BP88" s="1"/>
      <c r="CX88" s="4"/>
      <c r="DA88" s="1"/>
    </row>
    <row r="89" spans="2:105" ht="12.75">
      <c r="B89" s="2" t="s">
        <v>438</v>
      </c>
      <c r="M89" s="1">
        <v>40075</v>
      </c>
      <c r="P89" s="1">
        <v>40065</v>
      </c>
      <c r="AG89" s="16">
        <f t="shared" si="2"/>
        <v>2</v>
      </c>
      <c r="AH89" s="18">
        <f t="shared" si="3"/>
        <v>40070</v>
      </c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O89" s="9"/>
      <c r="BP89" s="1"/>
      <c r="CX89" s="4"/>
      <c r="DA89" s="1"/>
    </row>
    <row r="90" spans="2:102" ht="12.75">
      <c r="B90" s="2" t="s">
        <v>526</v>
      </c>
      <c r="C90" s="4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S90" s="1">
        <v>40098</v>
      </c>
      <c r="T90" s="1"/>
      <c r="U90" s="1"/>
      <c r="V90" s="1"/>
      <c r="W90" s="1"/>
      <c r="X90" s="1"/>
      <c r="Y90" s="1"/>
      <c r="Z90" s="1"/>
      <c r="AA90" s="1"/>
      <c r="AB90" s="1"/>
      <c r="AC90" s="1">
        <v>40085</v>
      </c>
      <c r="AD90" s="1"/>
      <c r="AE90" s="1">
        <v>40074</v>
      </c>
      <c r="AF90" s="1"/>
      <c r="AG90" s="16">
        <f t="shared" si="2"/>
        <v>3</v>
      </c>
      <c r="AH90" s="18">
        <f t="shared" si="3"/>
        <v>40085.666666666664</v>
      </c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O90" s="9"/>
      <c r="BP90" s="1"/>
      <c r="CX90" s="4"/>
    </row>
    <row r="91" spans="2:102" ht="12.75">
      <c r="B91" s="2" t="s">
        <v>512</v>
      </c>
      <c r="C91" s="4"/>
      <c r="D91" s="4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W91" s="1">
        <v>40096</v>
      </c>
      <c r="X91" s="1"/>
      <c r="Y91" s="1"/>
      <c r="Z91" s="1">
        <v>40059</v>
      </c>
      <c r="AA91" s="1"/>
      <c r="AB91" s="1"/>
      <c r="AC91" s="1"/>
      <c r="AD91" s="1"/>
      <c r="AE91" s="1"/>
      <c r="AF91" s="1"/>
      <c r="AG91" s="16">
        <f t="shared" si="2"/>
        <v>2</v>
      </c>
      <c r="AH91" s="18">
        <f t="shared" si="3"/>
        <v>40077.5</v>
      </c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O91" s="9"/>
      <c r="BP91" s="1"/>
      <c r="CX91" s="4"/>
    </row>
    <row r="92" spans="2:102" ht="12.75">
      <c r="B92" s="2" t="s">
        <v>447</v>
      </c>
      <c r="C92" s="4"/>
      <c r="D92" s="4"/>
      <c r="E92" s="4"/>
      <c r="F92" s="4"/>
      <c r="G92" s="1"/>
      <c r="H92" s="1"/>
      <c r="I92" s="1"/>
      <c r="J92" s="1"/>
      <c r="K92" s="1"/>
      <c r="L92" s="1"/>
      <c r="M92" s="1"/>
      <c r="N92" s="1">
        <v>40065</v>
      </c>
      <c r="O92" s="1"/>
      <c r="P92" s="1"/>
      <c r="Q92" s="1"/>
      <c r="S92" s="1"/>
      <c r="T92" s="1">
        <v>40067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6">
        <f t="shared" si="2"/>
        <v>2</v>
      </c>
      <c r="AH92" s="18">
        <f t="shared" si="3"/>
        <v>40066</v>
      </c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O92" s="9"/>
      <c r="BP92" s="1"/>
      <c r="CX92" s="4"/>
    </row>
    <row r="93" spans="2:102" ht="12.75">
      <c r="B93" s="2" t="s">
        <v>444</v>
      </c>
      <c r="C93" s="4"/>
      <c r="D93" s="4"/>
      <c r="E93" s="4"/>
      <c r="F93" s="4"/>
      <c r="G93" s="1"/>
      <c r="H93" s="1"/>
      <c r="I93" s="1"/>
      <c r="J93" s="1"/>
      <c r="K93" s="1"/>
      <c r="L93" s="1"/>
      <c r="M93" s="1">
        <v>40094</v>
      </c>
      <c r="N93" s="1"/>
      <c r="O93" s="1">
        <v>40087</v>
      </c>
      <c r="P93" s="1">
        <v>40086</v>
      </c>
      <c r="Q93" s="1"/>
      <c r="S93" s="1"/>
      <c r="T93" s="1">
        <v>40081</v>
      </c>
      <c r="U93" s="1">
        <v>40093</v>
      </c>
      <c r="V93" s="1"/>
      <c r="W93" s="1"/>
      <c r="X93" s="1">
        <v>40093</v>
      </c>
      <c r="Y93" s="1"/>
      <c r="Z93" s="1">
        <v>40087</v>
      </c>
      <c r="AA93" s="1"/>
      <c r="AB93" s="1"/>
      <c r="AC93" s="1"/>
      <c r="AD93" s="1">
        <v>40075</v>
      </c>
      <c r="AE93" s="1"/>
      <c r="AF93" s="1"/>
      <c r="AG93" s="16">
        <f t="shared" si="2"/>
        <v>8</v>
      </c>
      <c r="AH93" s="18">
        <f t="shared" si="3"/>
        <v>40087</v>
      </c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O93" s="9"/>
      <c r="BP93" s="1"/>
      <c r="CX93" s="4"/>
    </row>
    <row r="94" spans="2:102" ht="12.75">
      <c r="B94" s="2" t="s">
        <v>495</v>
      </c>
      <c r="C94" s="4"/>
      <c r="D94" s="4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S94" s="1"/>
      <c r="T94" s="1"/>
      <c r="U94" s="1">
        <v>40087</v>
      </c>
      <c r="V94" s="1">
        <v>40085</v>
      </c>
      <c r="W94" s="1">
        <v>40077</v>
      </c>
      <c r="X94" s="1">
        <v>40090</v>
      </c>
      <c r="Y94" s="1"/>
      <c r="Z94" s="1">
        <v>40059</v>
      </c>
      <c r="AA94" s="1">
        <v>40072</v>
      </c>
      <c r="AB94" s="1"/>
      <c r="AC94" s="1"/>
      <c r="AD94" s="1"/>
      <c r="AE94" s="1">
        <v>40074</v>
      </c>
      <c r="AF94" s="1"/>
      <c r="AG94" s="16">
        <f t="shared" si="2"/>
        <v>7</v>
      </c>
      <c r="AH94" s="18">
        <f t="shared" si="3"/>
        <v>40077.71428571428</v>
      </c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O94" s="9"/>
      <c r="BP94" s="1"/>
      <c r="BS94" s="9"/>
      <c r="BT94" s="1"/>
      <c r="CX94" s="4"/>
    </row>
    <row r="95" spans="2:102" ht="12.75">
      <c r="B95" s="2" t="s">
        <v>388</v>
      </c>
      <c r="C95" s="4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  <c r="AA95" s="1"/>
      <c r="AB95" s="1">
        <v>40078</v>
      </c>
      <c r="AC95" s="1"/>
      <c r="AD95" s="1"/>
      <c r="AE95" s="1"/>
      <c r="AF95" s="1"/>
      <c r="AG95" s="16">
        <f t="shared" si="2"/>
        <v>1</v>
      </c>
      <c r="AH95" s="18">
        <f t="shared" si="3"/>
        <v>40078</v>
      </c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O95" s="9"/>
      <c r="BP95" s="1"/>
      <c r="BS95" s="9"/>
      <c r="BT95" s="1"/>
      <c r="CX95" s="4"/>
    </row>
    <row r="96" spans="2:102" ht="12.75">
      <c r="B96" s="2" t="s">
        <v>453</v>
      </c>
      <c r="C96" s="4"/>
      <c r="D96" s="4"/>
      <c r="E96" s="4"/>
      <c r="F96" s="4"/>
      <c r="G96" s="1"/>
      <c r="H96" s="1"/>
      <c r="I96" s="1"/>
      <c r="J96" s="1"/>
      <c r="K96" s="1"/>
      <c r="L96" s="1"/>
      <c r="M96" s="1"/>
      <c r="N96" s="1">
        <v>40085</v>
      </c>
      <c r="O96" s="1"/>
      <c r="P96" s="1"/>
      <c r="Q96" s="1"/>
      <c r="S96" s="1"/>
      <c r="T96" s="1"/>
      <c r="U96" s="1"/>
      <c r="V96" s="1">
        <v>40085</v>
      </c>
      <c r="W96" s="1"/>
      <c r="X96" s="1"/>
      <c r="Y96" s="1"/>
      <c r="Z96" s="1"/>
      <c r="AA96" s="1"/>
      <c r="AB96" s="1"/>
      <c r="AC96" s="1"/>
      <c r="AD96" s="1">
        <v>40090</v>
      </c>
      <c r="AE96" s="1"/>
      <c r="AF96" s="1"/>
      <c r="AG96" s="16">
        <f t="shared" si="2"/>
        <v>3</v>
      </c>
      <c r="AH96" s="18">
        <f t="shared" si="3"/>
        <v>40086.666666666664</v>
      </c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O96" s="9"/>
      <c r="BP96" s="1"/>
      <c r="BS96" s="9"/>
      <c r="BT96" s="1"/>
      <c r="CX96" s="4"/>
    </row>
    <row r="97" spans="2:102" ht="12.75">
      <c r="B97" s="2" t="s">
        <v>462</v>
      </c>
      <c r="O97" s="1">
        <v>40080</v>
      </c>
      <c r="V97" s="1">
        <v>40102</v>
      </c>
      <c r="AC97" s="1">
        <v>40084</v>
      </c>
      <c r="AG97" s="16">
        <f t="shared" si="2"/>
        <v>3</v>
      </c>
      <c r="AH97" s="18">
        <f t="shared" si="3"/>
        <v>40088.666666666664</v>
      </c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O97" s="9"/>
      <c r="BP97" s="1"/>
      <c r="CX97" s="4"/>
    </row>
    <row r="98" spans="2:102" ht="12.75">
      <c r="B98" s="2" t="s">
        <v>520</v>
      </c>
      <c r="W98" s="1">
        <v>40095</v>
      </c>
      <c r="AA98" s="1">
        <v>40086</v>
      </c>
      <c r="AG98" s="16">
        <f t="shared" si="2"/>
        <v>2</v>
      </c>
      <c r="AH98" s="18">
        <f t="shared" si="3"/>
        <v>40090.5</v>
      </c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O98" s="9"/>
      <c r="BP98" s="1"/>
      <c r="CX98" s="4"/>
    </row>
    <row r="99" spans="2:102" ht="12.75">
      <c r="B99" s="2" t="s">
        <v>516</v>
      </c>
      <c r="Z99" s="1">
        <v>40083</v>
      </c>
      <c r="AD99" s="1">
        <v>40093</v>
      </c>
      <c r="AG99" s="16">
        <f t="shared" si="2"/>
        <v>2</v>
      </c>
      <c r="AH99" s="18">
        <f t="shared" si="3"/>
        <v>40088</v>
      </c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O99" s="9"/>
      <c r="BP99" s="1"/>
      <c r="CX99" s="4"/>
    </row>
    <row r="100" spans="2:102" ht="12.75">
      <c r="B100" s="2" t="s">
        <v>446</v>
      </c>
      <c r="M100" s="1">
        <v>40082</v>
      </c>
      <c r="N100" s="1">
        <v>40081</v>
      </c>
      <c r="P100" s="1">
        <v>40093</v>
      </c>
      <c r="Q100" s="1">
        <v>40077</v>
      </c>
      <c r="R100" s="1">
        <v>40069</v>
      </c>
      <c r="T100" s="1">
        <v>40067</v>
      </c>
      <c r="AE100" s="1">
        <v>40074</v>
      </c>
      <c r="AG100" s="16">
        <f t="shared" si="2"/>
        <v>7</v>
      </c>
      <c r="AH100" s="18">
        <f t="shared" si="3"/>
        <v>40077.57142857143</v>
      </c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O100" s="9"/>
      <c r="BP100" s="1"/>
      <c r="CX100" s="4"/>
    </row>
    <row r="101" spans="2:102" ht="12.75">
      <c r="B101" s="2" t="s">
        <v>435</v>
      </c>
      <c r="M101" s="1">
        <v>40075</v>
      </c>
      <c r="U101" s="1">
        <v>40093</v>
      </c>
      <c r="V101" s="1">
        <v>40078</v>
      </c>
      <c r="Y101" s="1">
        <v>40076</v>
      </c>
      <c r="AC101" s="1">
        <v>40086</v>
      </c>
      <c r="AD101" s="1"/>
      <c r="AE101" s="1">
        <v>40081</v>
      </c>
      <c r="AG101" s="16">
        <f t="shared" si="2"/>
        <v>6</v>
      </c>
      <c r="AH101" s="18">
        <f t="shared" si="3"/>
        <v>40081.5</v>
      </c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O101" s="9"/>
      <c r="BP101" s="1"/>
      <c r="CX101" s="4"/>
    </row>
    <row r="102" spans="2:102" ht="12.75">
      <c r="B102" s="2" t="s">
        <v>470</v>
      </c>
      <c r="P102" s="1">
        <v>40080</v>
      </c>
      <c r="AF102" s="1">
        <v>40066</v>
      </c>
      <c r="AG102" s="16">
        <f t="shared" si="2"/>
        <v>2</v>
      </c>
      <c r="AH102" s="18">
        <f t="shared" si="3"/>
        <v>40073</v>
      </c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O102" s="9"/>
      <c r="BP102" s="1"/>
      <c r="CX102" s="4"/>
    </row>
    <row r="103" spans="2:102" ht="12.75">
      <c r="B103" s="2" t="s">
        <v>506</v>
      </c>
      <c r="O103" s="1">
        <v>40098</v>
      </c>
      <c r="W103" s="1">
        <v>40074</v>
      </c>
      <c r="AG103" s="16">
        <f t="shared" si="2"/>
        <v>2</v>
      </c>
      <c r="AH103" s="18">
        <f t="shared" si="3"/>
        <v>40086</v>
      </c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O103" s="9"/>
      <c r="BP103" s="1"/>
      <c r="CX103" s="4"/>
    </row>
    <row r="104" spans="2:102" ht="12.75">
      <c r="B104" s="2" t="s">
        <v>467</v>
      </c>
      <c r="P104" s="1">
        <v>40065</v>
      </c>
      <c r="U104" s="1">
        <v>40086</v>
      </c>
      <c r="X104" s="1">
        <v>40086</v>
      </c>
      <c r="AG104" s="16">
        <f t="shared" si="2"/>
        <v>3</v>
      </c>
      <c r="AH104" s="18">
        <f t="shared" si="3"/>
        <v>40079</v>
      </c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O104" s="9"/>
      <c r="BP104" s="1"/>
      <c r="CX104" s="4"/>
    </row>
    <row r="105" spans="2:102" ht="12.75">
      <c r="B105" s="2" t="s">
        <v>431</v>
      </c>
      <c r="M105" s="1">
        <v>40073</v>
      </c>
      <c r="R105" s="1">
        <v>40086</v>
      </c>
      <c r="S105" s="1">
        <v>40093</v>
      </c>
      <c r="W105" s="1">
        <v>40077</v>
      </c>
      <c r="AF105" s="1"/>
      <c r="AG105" s="16">
        <f t="shared" si="2"/>
        <v>4</v>
      </c>
      <c r="AH105" s="18">
        <f t="shared" si="3"/>
        <v>40082.25</v>
      </c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O105" s="9"/>
      <c r="BP105" s="1"/>
      <c r="CX105" s="4"/>
    </row>
    <row r="106" spans="2:102" ht="12.75">
      <c r="B106" s="2" t="s">
        <v>515</v>
      </c>
      <c r="Z106" s="1">
        <v>40073</v>
      </c>
      <c r="AA106" s="1">
        <v>40079</v>
      </c>
      <c r="AG106" s="16">
        <f t="shared" si="2"/>
        <v>2</v>
      </c>
      <c r="AH106" s="18">
        <f t="shared" si="3"/>
        <v>40076</v>
      </c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O106" s="9"/>
      <c r="BP106" s="1"/>
      <c r="CX106" s="4"/>
    </row>
    <row r="107" spans="3:102" ht="12.75">
      <c r="C107" s="12">
        <f aca="true" t="shared" si="4" ref="C107:AF107">COUNTIF(C4:C106,"&gt;0")</f>
        <v>0</v>
      </c>
      <c r="D107" s="12">
        <f t="shared" si="4"/>
        <v>0</v>
      </c>
      <c r="E107" s="12">
        <f t="shared" si="4"/>
        <v>0</v>
      </c>
      <c r="F107" s="12">
        <f t="shared" si="4"/>
        <v>0</v>
      </c>
      <c r="G107" s="12">
        <f t="shared" si="4"/>
        <v>0</v>
      </c>
      <c r="H107" s="12">
        <f t="shared" si="4"/>
        <v>0</v>
      </c>
      <c r="I107" s="12">
        <f t="shared" si="4"/>
        <v>0</v>
      </c>
      <c r="J107" s="12">
        <f t="shared" si="4"/>
        <v>0</v>
      </c>
      <c r="K107" s="12">
        <f t="shared" si="4"/>
        <v>0</v>
      </c>
      <c r="L107" s="12">
        <f t="shared" si="4"/>
        <v>0</v>
      </c>
      <c r="M107" s="12">
        <f t="shared" si="4"/>
        <v>18</v>
      </c>
      <c r="N107" s="12">
        <f t="shared" si="4"/>
        <v>16</v>
      </c>
      <c r="O107" s="12">
        <f t="shared" si="4"/>
        <v>18</v>
      </c>
      <c r="P107" s="12">
        <f t="shared" si="4"/>
        <v>17</v>
      </c>
      <c r="Q107" s="12">
        <f t="shared" si="4"/>
        <v>17</v>
      </c>
      <c r="R107" s="12">
        <f t="shared" si="4"/>
        <v>14</v>
      </c>
      <c r="S107" s="12">
        <f t="shared" si="4"/>
        <v>15</v>
      </c>
      <c r="T107" s="12">
        <f t="shared" si="4"/>
        <v>20</v>
      </c>
      <c r="U107" s="12">
        <f t="shared" si="4"/>
        <v>26</v>
      </c>
      <c r="V107" s="12">
        <f t="shared" si="4"/>
        <v>19</v>
      </c>
      <c r="W107" s="12">
        <f t="shared" si="4"/>
        <v>24</v>
      </c>
      <c r="X107" s="12">
        <f t="shared" si="4"/>
        <v>27</v>
      </c>
      <c r="Y107" s="12">
        <f t="shared" si="4"/>
        <v>10</v>
      </c>
      <c r="Z107" s="12">
        <f t="shared" si="4"/>
        <v>23</v>
      </c>
      <c r="AA107" s="12">
        <f t="shared" si="4"/>
        <v>20</v>
      </c>
      <c r="AB107" s="12">
        <f t="shared" si="4"/>
        <v>19</v>
      </c>
      <c r="AC107" s="12">
        <f t="shared" si="4"/>
        <v>20</v>
      </c>
      <c r="AD107" s="12">
        <f t="shared" si="4"/>
        <v>23</v>
      </c>
      <c r="AE107" s="12">
        <f t="shared" si="4"/>
        <v>21</v>
      </c>
      <c r="AF107" s="12">
        <f t="shared" si="4"/>
        <v>22</v>
      </c>
      <c r="AG107" s="17">
        <f>SUM(AG4:AG106)</f>
        <v>389</v>
      </c>
      <c r="AH107" s="17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2"/>
    </row>
    <row r="108" spans="3:102" ht="12.75">
      <c r="C108" s="4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G108" s="9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2"/>
    </row>
    <row r="109" spans="3:102" ht="12.75">
      <c r="C109" s="10">
        <f aca="true" t="shared" si="5" ref="C109:AF109">MIN(C4:C106)</f>
        <v>0</v>
      </c>
      <c r="D109" s="10">
        <f t="shared" si="5"/>
        <v>0</v>
      </c>
      <c r="E109" s="10">
        <f t="shared" si="5"/>
        <v>0</v>
      </c>
      <c r="F109" s="10">
        <f t="shared" si="5"/>
        <v>0</v>
      </c>
      <c r="G109" s="10">
        <f t="shared" si="5"/>
        <v>0</v>
      </c>
      <c r="H109" s="10">
        <f t="shared" si="5"/>
        <v>0</v>
      </c>
      <c r="I109" s="10">
        <f t="shared" si="5"/>
        <v>0</v>
      </c>
      <c r="J109" s="10">
        <f t="shared" si="5"/>
        <v>0</v>
      </c>
      <c r="K109" s="10">
        <f t="shared" si="5"/>
        <v>0</v>
      </c>
      <c r="L109" s="10">
        <f t="shared" si="5"/>
        <v>0</v>
      </c>
      <c r="M109" s="10">
        <f t="shared" si="5"/>
        <v>40064</v>
      </c>
      <c r="N109" s="10">
        <f t="shared" si="5"/>
        <v>40064</v>
      </c>
      <c r="O109" s="10">
        <f t="shared" si="5"/>
        <v>40064</v>
      </c>
      <c r="P109" s="10">
        <f t="shared" si="5"/>
        <v>40065</v>
      </c>
      <c r="Q109" s="10">
        <f t="shared" si="5"/>
        <v>40059</v>
      </c>
      <c r="R109" s="10">
        <f t="shared" si="5"/>
        <v>40067</v>
      </c>
      <c r="S109" s="10">
        <f t="shared" si="5"/>
        <v>40068</v>
      </c>
      <c r="T109" s="10">
        <f t="shared" si="5"/>
        <v>40052</v>
      </c>
      <c r="U109" s="10">
        <f t="shared" si="5"/>
        <v>40083</v>
      </c>
      <c r="V109" s="10">
        <f t="shared" si="5"/>
        <v>40062</v>
      </c>
      <c r="W109" s="10">
        <f t="shared" si="5"/>
        <v>40070</v>
      </c>
      <c r="X109" s="10">
        <f t="shared" si="5"/>
        <v>40076</v>
      </c>
      <c r="Y109" s="10">
        <f t="shared" si="5"/>
        <v>40071</v>
      </c>
      <c r="Z109" s="10">
        <f t="shared" si="5"/>
        <v>40059</v>
      </c>
      <c r="AA109" s="10">
        <f t="shared" si="5"/>
        <v>40060</v>
      </c>
      <c r="AB109" s="10">
        <f t="shared" si="5"/>
        <v>40057</v>
      </c>
      <c r="AC109" s="10">
        <f t="shared" si="5"/>
        <v>40055</v>
      </c>
      <c r="AD109" s="10">
        <f t="shared" si="5"/>
        <v>40053</v>
      </c>
      <c r="AE109" s="10">
        <f t="shared" si="5"/>
        <v>40060</v>
      </c>
      <c r="AF109" s="10">
        <f t="shared" si="5"/>
        <v>40066</v>
      </c>
      <c r="AG109" s="19" t="s">
        <v>532</v>
      </c>
      <c r="CX109" s="2"/>
    </row>
    <row r="110" spans="3:102" ht="12.75">
      <c r="C110" s="10">
        <f aca="true" t="shared" si="6" ref="C110:AF110">MAX(C4:C106)</f>
        <v>0</v>
      </c>
      <c r="D110" s="10">
        <f t="shared" si="6"/>
        <v>0</v>
      </c>
      <c r="E110" s="10">
        <f t="shared" si="6"/>
        <v>0</v>
      </c>
      <c r="F110" s="10">
        <f t="shared" si="6"/>
        <v>0</v>
      </c>
      <c r="G110" s="10">
        <f t="shared" si="6"/>
        <v>0</v>
      </c>
      <c r="H110" s="10">
        <f t="shared" si="6"/>
        <v>0</v>
      </c>
      <c r="I110" s="10">
        <f t="shared" si="6"/>
        <v>0</v>
      </c>
      <c r="J110" s="10">
        <f t="shared" si="6"/>
        <v>0</v>
      </c>
      <c r="K110" s="10">
        <f t="shared" si="6"/>
        <v>0</v>
      </c>
      <c r="L110" s="10">
        <f t="shared" si="6"/>
        <v>0</v>
      </c>
      <c r="M110" s="10">
        <f t="shared" si="6"/>
        <v>40094</v>
      </c>
      <c r="N110" s="10">
        <f t="shared" si="6"/>
        <v>40095</v>
      </c>
      <c r="O110" s="10">
        <f t="shared" si="6"/>
        <v>40098</v>
      </c>
      <c r="P110" s="10">
        <f t="shared" si="6"/>
        <v>40094</v>
      </c>
      <c r="Q110" s="10">
        <f t="shared" si="6"/>
        <v>40092</v>
      </c>
      <c r="R110" s="10">
        <f t="shared" si="6"/>
        <v>40097</v>
      </c>
      <c r="S110" s="10">
        <f t="shared" si="6"/>
        <v>40102</v>
      </c>
      <c r="T110" s="10">
        <f t="shared" si="6"/>
        <v>40085</v>
      </c>
      <c r="U110" s="10">
        <f t="shared" si="6"/>
        <v>40110</v>
      </c>
      <c r="V110" s="10">
        <f t="shared" si="6"/>
        <v>40102</v>
      </c>
      <c r="W110" s="10">
        <f t="shared" si="6"/>
        <v>40096</v>
      </c>
      <c r="X110" s="10">
        <f t="shared" si="6"/>
        <v>40099</v>
      </c>
      <c r="Y110" s="10">
        <f t="shared" si="6"/>
        <v>40094</v>
      </c>
      <c r="Z110" s="10">
        <f t="shared" si="6"/>
        <v>40090</v>
      </c>
      <c r="AA110" s="10">
        <f t="shared" si="6"/>
        <v>40093</v>
      </c>
      <c r="AB110" s="10">
        <f t="shared" si="6"/>
        <v>40092</v>
      </c>
      <c r="AC110" s="10">
        <f t="shared" si="6"/>
        <v>40095</v>
      </c>
      <c r="AD110" s="10">
        <f t="shared" si="6"/>
        <v>40094</v>
      </c>
      <c r="AE110" s="10">
        <f t="shared" si="6"/>
        <v>40101</v>
      </c>
      <c r="AF110" s="10">
        <f t="shared" si="6"/>
        <v>40084</v>
      </c>
      <c r="AG110" s="19" t="s">
        <v>1</v>
      </c>
      <c r="CX110" s="2"/>
    </row>
    <row r="111" spans="3:102" ht="12.75">
      <c r="C111" s="10" t="e">
        <f aca="true" t="shared" si="7" ref="C111:AF111">AVERAGE(C4:C106)</f>
        <v>#DIV/0!</v>
      </c>
      <c r="D111" s="10" t="e">
        <f t="shared" si="7"/>
        <v>#DIV/0!</v>
      </c>
      <c r="E111" s="10" t="e">
        <f t="shared" si="7"/>
        <v>#DIV/0!</v>
      </c>
      <c r="F111" s="10" t="e">
        <f t="shared" si="7"/>
        <v>#DIV/0!</v>
      </c>
      <c r="G111" s="10" t="e">
        <f t="shared" si="7"/>
        <v>#DIV/0!</v>
      </c>
      <c r="H111" s="10" t="e">
        <f t="shared" si="7"/>
        <v>#DIV/0!</v>
      </c>
      <c r="I111" s="10" t="e">
        <f t="shared" si="7"/>
        <v>#DIV/0!</v>
      </c>
      <c r="J111" s="10" t="e">
        <f t="shared" si="7"/>
        <v>#DIV/0!</v>
      </c>
      <c r="K111" s="10" t="e">
        <f t="shared" si="7"/>
        <v>#DIV/0!</v>
      </c>
      <c r="L111" s="10" t="e">
        <f t="shared" si="7"/>
        <v>#DIV/0!</v>
      </c>
      <c r="M111" s="4">
        <f t="shared" si="7"/>
        <v>40077.166666666664</v>
      </c>
      <c r="N111" s="4">
        <f t="shared" si="7"/>
        <v>40078.5</v>
      </c>
      <c r="O111" s="4">
        <f t="shared" si="7"/>
        <v>40080.88888888889</v>
      </c>
      <c r="P111" s="4">
        <f t="shared" si="7"/>
        <v>40081.17647058824</v>
      </c>
      <c r="Q111" s="4">
        <f t="shared" si="7"/>
        <v>40071.05882352941</v>
      </c>
      <c r="R111" s="4">
        <f t="shared" si="7"/>
        <v>40080.5</v>
      </c>
      <c r="S111" s="4">
        <f t="shared" si="7"/>
        <v>40085.53333333333</v>
      </c>
      <c r="T111" s="4">
        <f t="shared" si="7"/>
        <v>40067.35</v>
      </c>
      <c r="U111" s="4">
        <f t="shared" si="7"/>
        <v>40089.730769230766</v>
      </c>
      <c r="V111" s="4">
        <f t="shared" si="7"/>
        <v>40083.26315789474</v>
      </c>
      <c r="W111" s="4">
        <f t="shared" si="7"/>
        <v>40076.541666666664</v>
      </c>
      <c r="X111" s="4">
        <f t="shared" si="7"/>
        <v>40086.51851851852</v>
      </c>
      <c r="Y111" s="4">
        <f t="shared" si="7"/>
        <v>40080.2</v>
      </c>
      <c r="Z111" s="4">
        <f t="shared" si="7"/>
        <v>40072</v>
      </c>
      <c r="AA111" s="4">
        <f t="shared" si="7"/>
        <v>40078.3</v>
      </c>
      <c r="AB111" s="4">
        <f t="shared" si="7"/>
        <v>40075.05263157895</v>
      </c>
      <c r="AC111" s="4">
        <f t="shared" si="7"/>
        <v>40072.75</v>
      </c>
      <c r="AD111" s="4">
        <f t="shared" si="7"/>
        <v>40072.565217391304</v>
      </c>
      <c r="AE111" s="4">
        <f t="shared" si="7"/>
        <v>40075.619047619046</v>
      </c>
      <c r="AF111" s="4">
        <f t="shared" si="7"/>
        <v>40072.86363636364</v>
      </c>
      <c r="AG111" s="4">
        <f>AVERAGE(M4:AF106)</f>
        <v>40077.88946015424</v>
      </c>
      <c r="CX111" s="2"/>
    </row>
    <row r="112" ht="12.75">
      <c r="CX112" s="12"/>
    </row>
    <row r="113" spans="35:102" ht="15.75"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5"/>
    </row>
    <row r="114" spans="14:102" ht="12.75">
      <c r="N114" t="s">
        <v>572</v>
      </c>
      <c r="Q114" t="s">
        <v>572</v>
      </c>
      <c r="R114" s="16" t="s">
        <v>428</v>
      </c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2"/>
    </row>
    <row r="115" spans="13:102" ht="12.75">
      <c r="M115" s="1">
        <v>40045</v>
      </c>
      <c r="N115">
        <f>COUNTIF($M$4:$AF$106,M115)</f>
        <v>0</v>
      </c>
      <c r="P115" s="1">
        <v>40046</v>
      </c>
      <c r="Q115">
        <v>0</v>
      </c>
      <c r="R115">
        <f>(Q115*100)/Q$155</f>
        <v>0</v>
      </c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2"/>
    </row>
    <row r="116" spans="13:18" ht="12.75">
      <c r="M116" s="1">
        <v>40046</v>
      </c>
      <c r="N116">
        <f aca="true" t="shared" si="8" ref="N116:N179">COUNTIF($M$4:$AF$106,M116)</f>
        <v>0</v>
      </c>
      <c r="P116" s="1">
        <v>40048</v>
      </c>
      <c r="Q116">
        <v>0</v>
      </c>
      <c r="R116">
        <f aca="true" t="shared" si="9" ref="R116:R154">(Q116*100)/Q$155</f>
        <v>0</v>
      </c>
    </row>
    <row r="117" spans="13:18" ht="12.75">
      <c r="M117" s="1">
        <v>40047</v>
      </c>
      <c r="N117">
        <f t="shared" si="8"/>
        <v>0</v>
      </c>
      <c r="P117" s="1">
        <v>40050</v>
      </c>
      <c r="Q117">
        <v>0</v>
      </c>
      <c r="R117">
        <f t="shared" si="9"/>
        <v>0</v>
      </c>
    </row>
    <row r="118" spans="13:18" ht="12.75">
      <c r="M118" s="1">
        <v>40048</v>
      </c>
      <c r="N118">
        <f t="shared" si="8"/>
        <v>0</v>
      </c>
      <c r="P118" s="1">
        <v>40052</v>
      </c>
      <c r="Q118">
        <v>4</v>
      </c>
      <c r="R118">
        <f t="shared" si="9"/>
        <v>1.0256410256410255</v>
      </c>
    </row>
    <row r="119" spans="13:18" ht="12.75">
      <c r="M119" s="1">
        <v>40049</v>
      </c>
      <c r="N119">
        <f t="shared" si="8"/>
        <v>0</v>
      </c>
      <c r="P119" s="1">
        <v>40054</v>
      </c>
      <c r="Q119">
        <v>3</v>
      </c>
      <c r="R119">
        <f t="shared" si="9"/>
        <v>0.7692307692307693</v>
      </c>
    </row>
    <row r="120" spans="13:18" ht="12.75">
      <c r="M120" s="1">
        <v>40050</v>
      </c>
      <c r="N120">
        <f t="shared" si="8"/>
        <v>0</v>
      </c>
      <c r="P120" s="1">
        <v>40056</v>
      </c>
      <c r="Q120">
        <v>2</v>
      </c>
      <c r="R120">
        <f t="shared" si="9"/>
        <v>0.5128205128205128</v>
      </c>
    </row>
    <row r="121" spans="13:18" ht="12.75">
      <c r="M121" s="1">
        <v>40051</v>
      </c>
      <c r="N121">
        <f t="shared" si="8"/>
        <v>0</v>
      </c>
      <c r="P121" s="1">
        <v>40058</v>
      </c>
      <c r="Q121">
        <v>5</v>
      </c>
      <c r="R121">
        <f t="shared" si="9"/>
        <v>1.2820512820512822</v>
      </c>
    </row>
    <row r="122" spans="13:18" ht="12.75">
      <c r="M122" s="1">
        <v>40052</v>
      </c>
      <c r="N122">
        <f t="shared" si="8"/>
        <v>2</v>
      </c>
      <c r="P122" s="1">
        <v>40060</v>
      </c>
      <c r="Q122">
        <v>15</v>
      </c>
      <c r="R122">
        <f t="shared" si="9"/>
        <v>3.8461538461538463</v>
      </c>
    </row>
    <row r="123" spans="13:18" ht="12.75">
      <c r="M123" s="1">
        <v>40053</v>
      </c>
      <c r="N123">
        <f t="shared" si="8"/>
        <v>2</v>
      </c>
      <c r="P123" s="1">
        <v>40062</v>
      </c>
      <c r="Q123">
        <v>5</v>
      </c>
      <c r="R123">
        <f t="shared" si="9"/>
        <v>1.2820512820512822</v>
      </c>
    </row>
    <row r="124" spans="13:18" ht="12.75">
      <c r="M124" s="1">
        <v>40054</v>
      </c>
      <c r="N124">
        <f t="shared" si="8"/>
        <v>0</v>
      </c>
      <c r="P124" s="1">
        <v>40064</v>
      </c>
      <c r="Q124">
        <v>15</v>
      </c>
      <c r="R124">
        <f t="shared" si="9"/>
        <v>3.8461538461538463</v>
      </c>
    </row>
    <row r="125" spans="13:18" ht="12.75">
      <c r="M125" s="1">
        <v>40055</v>
      </c>
      <c r="N125">
        <f t="shared" si="8"/>
        <v>3</v>
      </c>
      <c r="P125" s="1">
        <v>40066</v>
      </c>
      <c r="Q125">
        <v>22</v>
      </c>
      <c r="R125">
        <f t="shared" si="9"/>
        <v>5.641025641025641</v>
      </c>
    </row>
    <row r="126" spans="13:18" ht="12.75">
      <c r="M126" s="1">
        <v>40056</v>
      </c>
      <c r="N126">
        <f t="shared" si="8"/>
        <v>0</v>
      </c>
      <c r="P126" s="1">
        <v>40068</v>
      </c>
      <c r="Q126">
        <v>19</v>
      </c>
      <c r="R126">
        <f t="shared" si="9"/>
        <v>4.871794871794871</v>
      </c>
    </row>
    <row r="127" spans="13:18" ht="12.75">
      <c r="M127" s="1">
        <v>40057</v>
      </c>
      <c r="N127">
        <f t="shared" si="8"/>
        <v>2</v>
      </c>
      <c r="P127" s="1">
        <v>40070</v>
      </c>
      <c r="Q127">
        <v>23</v>
      </c>
      <c r="R127">
        <f t="shared" si="9"/>
        <v>5.897435897435898</v>
      </c>
    </row>
    <row r="128" spans="13:18" ht="12.75">
      <c r="M128" s="1">
        <v>40058</v>
      </c>
      <c r="N128">
        <f t="shared" si="8"/>
        <v>0</v>
      </c>
      <c r="P128" s="1">
        <v>40072</v>
      </c>
      <c r="Q128">
        <v>22</v>
      </c>
      <c r="R128">
        <f t="shared" si="9"/>
        <v>5.641025641025641</v>
      </c>
    </row>
    <row r="129" spans="13:18" ht="12.75">
      <c r="M129" s="1">
        <v>40059</v>
      </c>
      <c r="N129">
        <f t="shared" si="8"/>
        <v>5</v>
      </c>
      <c r="P129" s="1">
        <v>40074</v>
      </c>
      <c r="Q129">
        <v>29</v>
      </c>
      <c r="R129">
        <f t="shared" si="9"/>
        <v>7.435897435897436</v>
      </c>
    </row>
    <row r="130" spans="13:18" ht="12.75">
      <c r="M130" s="1">
        <v>40060</v>
      </c>
      <c r="N130">
        <f t="shared" si="8"/>
        <v>9</v>
      </c>
      <c r="P130" s="1">
        <v>40076</v>
      </c>
      <c r="Q130">
        <v>24</v>
      </c>
      <c r="R130">
        <f t="shared" si="9"/>
        <v>6.153846153846154</v>
      </c>
    </row>
    <row r="131" spans="13:18" ht="12.75">
      <c r="M131" s="1">
        <v>40061</v>
      </c>
      <c r="N131">
        <f t="shared" si="8"/>
        <v>6</v>
      </c>
      <c r="P131" s="1">
        <v>40078</v>
      </c>
      <c r="Q131">
        <v>25</v>
      </c>
      <c r="R131">
        <f t="shared" si="9"/>
        <v>6.410256410256411</v>
      </c>
    </row>
    <row r="132" spans="13:18" ht="12.75">
      <c r="M132" s="1">
        <v>40062</v>
      </c>
      <c r="N132">
        <f t="shared" si="8"/>
        <v>3</v>
      </c>
      <c r="P132" s="1">
        <v>40080</v>
      </c>
      <c r="Q132">
        <v>29</v>
      </c>
      <c r="R132">
        <f t="shared" si="9"/>
        <v>7.435897435897436</v>
      </c>
    </row>
    <row r="133" spans="13:18" ht="12.75">
      <c r="M133" s="1">
        <v>40063</v>
      </c>
      <c r="N133">
        <f t="shared" si="8"/>
        <v>2</v>
      </c>
      <c r="P133" s="1">
        <v>40082</v>
      </c>
      <c r="Q133">
        <v>22</v>
      </c>
      <c r="R133">
        <f t="shared" si="9"/>
        <v>5.641025641025641</v>
      </c>
    </row>
    <row r="134" spans="13:18" ht="12.75">
      <c r="M134" s="1">
        <v>40064</v>
      </c>
      <c r="N134">
        <f t="shared" si="8"/>
        <v>9</v>
      </c>
      <c r="P134" s="1">
        <v>40084</v>
      </c>
      <c r="Q134">
        <v>29</v>
      </c>
      <c r="R134">
        <f t="shared" si="9"/>
        <v>7.435897435897436</v>
      </c>
    </row>
    <row r="135" spans="13:18" ht="12.75">
      <c r="M135" s="1">
        <v>40065</v>
      </c>
      <c r="N135">
        <f t="shared" si="8"/>
        <v>6</v>
      </c>
      <c r="P135" s="1">
        <v>40086</v>
      </c>
      <c r="Q135">
        <v>24</v>
      </c>
      <c r="R135">
        <f t="shared" si="9"/>
        <v>6.153846153846154</v>
      </c>
    </row>
    <row r="136" spans="13:18" ht="12.75">
      <c r="M136" s="1">
        <v>40066</v>
      </c>
      <c r="N136">
        <f t="shared" si="8"/>
        <v>15</v>
      </c>
      <c r="P136" s="1">
        <v>40088</v>
      </c>
      <c r="Q136">
        <v>14</v>
      </c>
      <c r="R136">
        <f t="shared" si="9"/>
        <v>3.58974358974359</v>
      </c>
    </row>
    <row r="137" spans="13:18" ht="12.75">
      <c r="M137" s="1">
        <v>40067</v>
      </c>
      <c r="N137">
        <f t="shared" si="8"/>
        <v>7</v>
      </c>
      <c r="P137" s="1">
        <v>40090</v>
      </c>
      <c r="Q137">
        <v>12</v>
      </c>
      <c r="R137">
        <f t="shared" si="9"/>
        <v>3.076923076923077</v>
      </c>
    </row>
    <row r="138" spans="13:18" ht="12.75">
      <c r="M138" s="1">
        <v>40068</v>
      </c>
      <c r="N138">
        <f t="shared" si="8"/>
        <v>11</v>
      </c>
      <c r="P138" s="1">
        <v>40092</v>
      </c>
      <c r="Q138">
        <v>22</v>
      </c>
      <c r="R138">
        <f t="shared" si="9"/>
        <v>5.641025641025641</v>
      </c>
    </row>
    <row r="139" spans="13:18" ht="12.75">
      <c r="M139" s="1">
        <v>40069</v>
      </c>
      <c r="N139">
        <f t="shared" si="8"/>
        <v>8</v>
      </c>
      <c r="P139" s="1">
        <v>40094</v>
      </c>
      <c r="Q139">
        <v>11</v>
      </c>
      <c r="R139">
        <f t="shared" si="9"/>
        <v>2.8205128205128207</v>
      </c>
    </row>
    <row r="140" spans="13:18" ht="12.75">
      <c r="M140" s="1">
        <v>40070</v>
      </c>
      <c r="N140">
        <f t="shared" si="8"/>
        <v>16</v>
      </c>
      <c r="P140" s="1">
        <v>40096</v>
      </c>
      <c r="Q140">
        <v>3</v>
      </c>
      <c r="R140">
        <f t="shared" si="9"/>
        <v>0.7692307692307693</v>
      </c>
    </row>
    <row r="141" spans="13:18" ht="12.75">
      <c r="M141" s="1">
        <v>40071</v>
      </c>
      <c r="N141">
        <f t="shared" si="8"/>
        <v>7</v>
      </c>
      <c r="P141" s="1">
        <v>40098</v>
      </c>
      <c r="Q141">
        <v>3</v>
      </c>
      <c r="R141">
        <f t="shared" si="9"/>
        <v>0.7692307692307693</v>
      </c>
    </row>
    <row r="142" spans="13:18" ht="12.75">
      <c r="M142" s="1">
        <v>40072</v>
      </c>
      <c r="N142">
        <f t="shared" si="8"/>
        <v>9</v>
      </c>
      <c r="P142" s="1">
        <v>40100</v>
      </c>
      <c r="Q142">
        <v>5</v>
      </c>
      <c r="R142">
        <f t="shared" si="9"/>
        <v>1.2820512820512822</v>
      </c>
    </row>
    <row r="143" spans="13:18" ht="12.75">
      <c r="M143" s="1">
        <v>40073</v>
      </c>
      <c r="N143">
        <f t="shared" si="8"/>
        <v>13</v>
      </c>
      <c r="P143" s="1">
        <v>40102</v>
      </c>
      <c r="Q143">
        <v>2</v>
      </c>
      <c r="R143">
        <f t="shared" si="9"/>
        <v>0.5128205128205128</v>
      </c>
    </row>
    <row r="144" spans="13:18" ht="12.75">
      <c r="M144" s="1">
        <v>40074</v>
      </c>
      <c r="N144">
        <f t="shared" si="8"/>
        <v>16</v>
      </c>
      <c r="P144" s="1">
        <v>40104</v>
      </c>
      <c r="Q144">
        <v>0</v>
      </c>
      <c r="R144">
        <f t="shared" si="9"/>
        <v>0</v>
      </c>
    </row>
    <row r="145" spans="13:18" ht="12.75">
      <c r="M145" s="1">
        <v>40075</v>
      </c>
      <c r="N145">
        <f t="shared" si="8"/>
        <v>13</v>
      </c>
      <c r="P145" s="1">
        <v>40106</v>
      </c>
      <c r="Q145">
        <v>0</v>
      </c>
      <c r="R145">
        <f t="shared" si="9"/>
        <v>0</v>
      </c>
    </row>
    <row r="146" spans="13:18" ht="12.75">
      <c r="M146" s="1">
        <v>40076</v>
      </c>
      <c r="N146">
        <f t="shared" si="8"/>
        <v>11</v>
      </c>
      <c r="P146" s="1">
        <v>40108</v>
      </c>
      <c r="Q146">
        <v>0</v>
      </c>
      <c r="R146">
        <f t="shared" si="9"/>
        <v>0</v>
      </c>
    </row>
    <row r="147" spans="13:18" ht="12.75">
      <c r="M147" s="1">
        <v>40077</v>
      </c>
      <c r="N147">
        <f t="shared" si="8"/>
        <v>13</v>
      </c>
      <c r="P147" s="1">
        <v>40110</v>
      </c>
      <c r="Q147">
        <v>1</v>
      </c>
      <c r="R147">
        <f t="shared" si="9"/>
        <v>0.2564102564102564</v>
      </c>
    </row>
    <row r="148" spans="13:18" ht="12.75">
      <c r="M148" s="1">
        <v>40078</v>
      </c>
      <c r="N148">
        <f t="shared" si="8"/>
        <v>9</v>
      </c>
      <c r="P148" s="1">
        <v>40112</v>
      </c>
      <c r="Q148">
        <v>0</v>
      </c>
      <c r="R148">
        <f t="shared" si="9"/>
        <v>0</v>
      </c>
    </row>
    <row r="149" spans="13:18" ht="12.75">
      <c r="M149" s="1">
        <v>40079</v>
      </c>
      <c r="N149">
        <f t="shared" si="8"/>
        <v>16</v>
      </c>
      <c r="P149" s="1">
        <v>40114</v>
      </c>
      <c r="Q149">
        <v>0</v>
      </c>
      <c r="R149">
        <f t="shared" si="9"/>
        <v>0</v>
      </c>
    </row>
    <row r="150" spans="13:18" ht="12.75">
      <c r="M150" s="1">
        <v>40080</v>
      </c>
      <c r="N150">
        <f t="shared" si="8"/>
        <v>13</v>
      </c>
      <c r="P150" s="1">
        <v>40116</v>
      </c>
      <c r="Q150">
        <v>0</v>
      </c>
      <c r="R150">
        <f t="shared" si="9"/>
        <v>0</v>
      </c>
    </row>
    <row r="151" spans="13:18" ht="12.75">
      <c r="M151" s="1">
        <v>40081</v>
      </c>
      <c r="N151">
        <f t="shared" si="8"/>
        <v>16</v>
      </c>
      <c r="P151" s="1">
        <v>40118</v>
      </c>
      <c r="Q151">
        <v>0</v>
      </c>
      <c r="R151">
        <f t="shared" si="9"/>
        <v>0</v>
      </c>
    </row>
    <row r="152" spans="13:18" ht="12.75">
      <c r="M152" s="1">
        <v>40082</v>
      </c>
      <c r="N152">
        <f t="shared" si="8"/>
        <v>5</v>
      </c>
      <c r="P152" s="1">
        <v>40120</v>
      </c>
      <c r="Q152">
        <v>0</v>
      </c>
      <c r="R152">
        <f t="shared" si="9"/>
        <v>0</v>
      </c>
    </row>
    <row r="153" spans="13:18" ht="12.75">
      <c r="M153" s="1">
        <v>40083</v>
      </c>
      <c r="N153">
        <f t="shared" si="8"/>
        <v>17</v>
      </c>
      <c r="P153" s="1">
        <v>40122</v>
      </c>
      <c r="Q153">
        <v>0</v>
      </c>
      <c r="R153">
        <f t="shared" si="9"/>
        <v>0</v>
      </c>
    </row>
    <row r="154" spans="13:18" ht="12.75">
      <c r="M154" s="1">
        <v>40084</v>
      </c>
      <c r="N154">
        <f t="shared" si="8"/>
        <v>14</v>
      </c>
      <c r="P154" s="1">
        <v>40124</v>
      </c>
      <c r="Q154">
        <v>0</v>
      </c>
      <c r="R154">
        <f t="shared" si="9"/>
        <v>0</v>
      </c>
    </row>
    <row r="155" spans="13:17" ht="12.75">
      <c r="M155" s="1">
        <v>40085</v>
      </c>
      <c r="N155">
        <f t="shared" si="8"/>
        <v>15</v>
      </c>
      <c r="Q155">
        <f>SUM(Q115:Q154)</f>
        <v>390</v>
      </c>
    </row>
    <row r="156" spans="13:14" ht="12.75">
      <c r="M156" s="1">
        <v>40086</v>
      </c>
      <c r="N156">
        <f t="shared" si="8"/>
        <v>15</v>
      </c>
    </row>
    <row r="157" spans="13:14" ht="12.75">
      <c r="M157" s="1">
        <v>40087</v>
      </c>
      <c r="N157">
        <f t="shared" si="8"/>
        <v>9</v>
      </c>
    </row>
    <row r="158" spans="13:14" ht="12.75">
      <c r="M158" s="1">
        <v>40088</v>
      </c>
      <c r="N158">
        <f t="shared" si="8"/>
        <v>5</v>
      </c>
    </row>
    <row r="159" spans="13:14" ht="12.75">
      <c r="M159" s="1">
        <v>40089</v>
      </c>
      <c r="N159">
        <f t="shared" si="8"/>
        <v>8</v>
      </c>
    </row>
    <row r="160" spans="13:14" ht="12.75">
      <c r="M160" s="1">
        <v>40090</v>
      </c>
      <c r="N160">
        <f t="shared" si="8"/>
        <v>9</v>
      </c>
    </row>
    <row r="161" spans="13:14" ht="12.75">
      <c r="M161" s="1">
        <v>40091</v>
      </c>
      <c r="N161">
        <f t="shared" si="8"/>
        <v>3</v>
      </c>
    </row>
    <row r="162" spans="13:14" ht="12.75">
      <c r="M162" s="1">
        <v>40092</v>
      </c>
      <c r="N162">
        <f t="shared" si="8"/>
        <v>4</v>
      </c>
    </row>
    <row r="163" spans="13:14" ht="12.75">
      <c r="M163" s="1">
        <v>40093</v>
      </c>
      <c r="N163">
        <f t="shared" si="8"/>
        <v>18</v>
      </c>
    </row>
    <row r="164" spans="13:14" ht="12.75">
      <c r="M164" s="1">
        <v>40094</v>
      </c>
      <c r="N164">
        <f t="shared" si="8"/>
        <v>6</v>
      </c>
    </row>
    <row r="165" spans="13:14" ht="12.75">
      <c r="M165" s="1">
        <v>40095</v>
      </c>
      <c r="N165">
        <f t="shared" si="8"/>
        <v>5</v>
      </c>
    </row>
    <row r="166" spans="13:14" ht="12.75">
      <c r="M166" s="1">
        <v>40096</v>
      </c>
      <c r="N166">
        <f t="shared" si="8"/>
        <v>2</v>
      </c>
    </row>
    <row r="167" spans="13:14" ht="12.75">
      <c r="M167" s="1">
        <v>40097</v>
      </c>
      <c r="N167">
        <f t="shared" si="8"/>
        <v>1</v>
      </c>
    </row>
    <row r="168" spans="13:14" ht="12.75">
      <c r="M168" s="1">
        <v>40098</v>
      </c>
      <c r="N168">
        <f t="shared" si="8"/>
        <v>2</v>
      </c>
    </row>
    <row r="169" spans="13:14" ht="12.75">
      <c r="M169" s="1">
        <v>40099</v>
      </c>
      <c r="N169">
        <f t="shared" si="8"/>
        <v>1</v>
      </c>
    </row>
    <row r="170" spans="13:14" ht="12.75">
      <c r="M170" s="1">
        <v>40100</v>
      </c>
      <c r="N170">
        <f t="shared" si="8"/>
        <v>4</v>
      </c>
    </row>
    <row r="171" spans="13:14" ht="12.75">
      <c r="M171" s="1">
        <v>40101</v>
      </c>
      <c r="N171">
        <f t="shared" si="8"/>
        <v>1</v>
      </c>
    </row>
    <row r="172" spans="13:14" ht="12.75">
      <c r="M172" s="1">
        <v>40102</v>
      </c>
      <c r="N172">
        <f t="shared" si="8"/>
        <v>2</v>
      </c>
    </row>
    <row r="173" spans="13:14" ht="12.75">
      <c r="M173" s="1">
        <v>40103</v>
      </c>
      <c r="N173">
        <f t="shared" si="8"/>
        <v>0</v>
      </c>
    </row>
    <row r="174" spans="13:14" ht="12.75">
      <c r="M174" s="1">
        <v>40104</v>
      </c>
      <c r="N174">
        <f t="shared" si="8"/>
        <v>0</v>
      </c>
    </row>
    <row r="175" spans="13:14" ht="12.75">
      <c r="M175" s="1">
        <v>40105</v>
      </c>
      <c r="N175">
        <f t="shared" si="8"/>
        <v>0</v>
      </c>
    </row>
    <row r="176" spans="13:14" ht="12.75">
      <c r="M176" s="1">
        <v>40106</v>
      </c>
      <c r="N176">
        <f t="shared" si="8"/>
        <v>0</v>
      </c>
    </row>
    <row r="177" spans="13:14" ht="12.75">
      <c r="M177" s="1">
        <v>40107</v>
      </c>
      <c r="N177">
        <f t="shared" si="8"/>
        <v>0</v>
      </c>
    </row>
    <row r="178" spans="13:14" ht="12.75">
      <c r="M178" s="1">
        <v>40108</v>
      </c>
      <c r="N178">
        <f t="shared" si="8"/>
        <v>0</v>
      </c>
    </row>
    <row r="179" spans="13:14" ht="12.75">
      <c r="M179" s="1">
        <v>40109</v>
      </c>
      <c r="N179">
        <f t="shared" si="8"/>
        <v>0</v>
      </c>
    </row>
    <row r="180" spans="13:14" ht="12.75">
      <c r="M180" s="1">
        <v>40110</v>
      </c>
      <c r="N180">
        <f aca="true" t="shared" si="10" ref="N180:N192">COUNTIF($M$4:$AF$106,M180)</f>
        <v>1</v>
      </c>
    </row>
    <row r="181" spans="13:14" ht="12.75">
      <c r="M181" s="1">
        <v>40111</v>
      </c>
      <c r="N181">
        <f t="shared" si="10"/>
        <v>0</v>
      </c>
    </row>
    <row r="182" spans="13:14" ht="12.75">
      <c r="M182" s="1">
        <v>40112</v>
      </c>
      <c r="N182">
        <f t="shared" si="10"/>
        <v>0</v>
      </c>
    </row>
    <row r="183" spans="13:14" ht="12.75">
      <c r="M183" s="1">
        <v>40113</v>
      </c>
      <c r="N183">
        <f t="shared" si="10"/>
        <v>0</v>
      </c>
    </row>
    <row r="184" spans="13:14" ht="12.75">
      <c r="M184" s="1">
        <v>40114</v>
      </c>
      <c r="N184">
        <f t="shared" si="10"/>
        <v>0</v>
      </c>
    </row>
    <row r="185" spans="13:14" ht="12.75">
      <c r="M185" s="1">
        <v>40115</v>
      </c>
      <c r="N185">
        <f t="shared" si="10"/>
        <v>0</v>
      </c>
    </row>
    <row r="186" spans="13:14" ht="12.75">
      <c r="M186" s="1">
        <v>40116</v>
      </c>
      <c r="N186">
        <f t="shared" si="10"/>
        <v>0</v>
      </c>
    </row>
    <row r="187" spans="13:14" ht="12.75">
      <c r="M187" s="1">
        <v>40117</v>
      </c>
      <c r="N187">
        <f t="shared" si="10"/>
        <v>0</v>
      </c>
    </row>
    <row r="188" spans="13:14" ht="12.75">
      <c r="M188" s="1">
        <v>40118</v>
      </c>
      <c r="N188">
        <f t="shared" si="10"/>
        <v>0</v>
      </c>
    </row>
    <row r="189" spans="13:14" ht="12.75">
      <c r="M189" s="1">
        <v>40119</v>
      </c>
      <c r="N189">
        <f t="shared" si="10"/>
        <v>0</v>
      </c>
    </row>
    <row r="190" spans="13:14" ht="12.75">
      <c r="M190" s="1">
        <v>40120</v>
      </c>
      <c r="N190">
        <f t="shared" si="10"/>
        <v>0</v>
      </c>
    </row>
    <row r="191" spans="13:14" ht="12.75">
      <c r="M191" s="1">
        <v>40121</v>
      </c>
      <c r="N191">
        <f t="shared" si="10"/>
        <v>0</v>
      </c>
    </row>
    <row r="192" spans="13:14" ht="12.75">
      <c r="M192" s="1">
        <v>40122</v>
      </c>
      <c r="N192">
        <f t="shared" si="10"/>
        <v>0</v>
      </c>
    </row>
    <row r="193" ht="12.75">
      <c r="N193">
        <f>SUM(N115:N192)</f>
        <v>389</v>
      </c>
    </row>
  </sheetData>
  <sheetProtection/>
  <printOptions/>
  <pageMargins left="0.32" right="0.75" top="0.31" bottom="0.22" header="0.5" footer="0.5"/>
  <pageSetup fitToHeight="2" fitToWidth="1" horizontalDpi="600" verticalDpi="600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98"/>
  <sheetViews>
    <sheetView zoomScale="60" zoomScaleNormal="60" zoomScalePageLayoutView="0" workbookViewId="0" topLeftCell="A1">
      <selection activeCell="U45" sqref="U45"/>
    </sheetView>
  </sheetViews>
  <sheetFormatPr defaultColWidth="9.140625" defaultRowHeight="12.75"/>
  <cols>
    <col min="1" max="1" width="20.8515625" style="0" customWidth="1"/>
    <col min="2" max="2" width="11.57421875" style="0" customWidth="1"/>
    <col min="3" max="33" width="12.00390625" style="0" customWidth="1"/>
    <col min="34" max="34" width="21.7109375" style="0" customWidth="1"/>
    <col min="35" max="35" width="10.140625" style="0" bestFit="1" customWidth="1"/>
    <col min="38" max="38" width="9.8515625" style="0" customWidth="1"/>
    <col min="45" max="64" width="10.8515625" style="0" customWidth="1"/>
    <col min="65" max="65" width="9.8515625" style="0" bestFit="1" customWidth="1"/>
    <col min="66" max="66" width="9.421875" style="0" bestFit="1" customWidth="1"/>
  </cols>
  <sheetData>
    <row r="1" ht="30">
      <c r="A1" s="36" t="s">
        <v>588</v>
      </c>
    </row>
    <row r="2" spans="1:31" ht="23.25">
      <c r="A2" s="39" t="s">
        <v>582</v>
      </c>
      <c r="B2">
        <v>1870</v>
      </c>
      <c r="C2">
        <v>1871</v>
      </c>
      <c r="D2">
        <v>1872</v>
      </c>
      <c r="E2">
        <v>1873</v>
      </c>
      <c r="F2">
        <v>1874</v>
      </c>
      <c r="G2">
        <v>1875</v>
      </c>
      <c r="H2">
        <v>1876</v>
      </c>
      <c r="I2">
        <v>1877</v>
      </c>
      <c r="J2">
        <v>1878</v>
      </c>
      <c r="K2">
        <v>1879</v>
      </c>
      <c r="L2" s="2">
        <v>1880</v>
      </c>
      <c r="M2" s="2">
        <v>1881</v>
      </c>
      <c r="N2" s="2">
        <v>1882</v>
      </c>
      <c r="O2" s="2">
        <v>1883</v>
      </c>
      <c r="P2" s="2">
        <v>1884</v>
      </c>
      <c r="Q2" s="2">
        <v>1885</v>
      </c>
      <c r="R2" s="2">
        <v>1886</v>
      </c>
      <c r="S2" s="2">
        <v>1887</v>
      </c>
      <c r="T2" s="2">
        <v>1888</v>
      </c>
      <c r="U2" s="2">
        <v>1889</v>
      </c>
      <c r="V2" s="2">
        <v>1890</v>
      </c>
      <c r="W2" s="2">
        <v>1891</v>
      </c>
      <c r="X2" s="2">
        <v>1892</v>
      </c>
      <c r="Y2" s="2">
        <v>1893</v>
      </c>
      <c r="Z2" s="2">
        <v>1894</v>
      </c>
      <c r="AA2" s="2">
        <v>1895</v>
      </c>
      <c r="AB2" s="2">
        <v>1896</v>
      </c>
      <c r="AC2" s="2">
        <v>1897</v>
      </c>
      <c r="AD2" s="2">
        <v>1898</v>
      </c>
      <c r="AE2" s="2">
        <v>1899</v>
      </c>
    </row>
    <row r="3" spans="1:31" ht="12.75">
      <c r="A3" s="2" t="s">
        <v>24</v>
      </c>
      <c r="B3" s="1">
        <v>39713</v>
      </c>
      <c r="I3" s="1">
        <v>39714</v>
      </c>
      <c r="J3" s="1">
        <v>39709</v>
      </c>
      <c r="N3" s="1">
        <v>39722</v>
      </c>
      <c r="O3" s="1">
        <v>39728</v>
      </c>
      <c r="P3" s="1">
        <v>39726</v>
      </c>
      <c r="Q3" s="1">
        <v>39711</v>
      </c>
      <c r="R3" s="1">
        <v>39731</v>
      </c>
      <c r="W3" s="1">
        <v>39725</v>
      </c>
      <c r="Y3" s="1">
        <v>39708</v>
      </c>
      <c r="AC3" s="1">
        <v>39715</v>
      </c>
      <c r="AE3" s="1">
        <v>39715</v>
      </c>
    </row>
    <row r="4" spans="1:31" ht="12.75">
      <c r="A4" s="2" t="s">
        <v>6</v>
      </c>
      <c r="D4" s="1">
        <v>39706</v>
      </c>
      <c r="E4" s="1">
        <v>39712</v>
      </c>
      <c r="F4" s="1">
        <v>39704</v>
      </c>
      <c r="G4" s="1">
        <v>39710</v>
      </c>
      <c r="H4" s="1">
        <v>39715</v>
      </c>
      <c r="I4" s="1">
        <v>39707</v>
      </c>
      <c r="K4" s="1">
        <v>39726</v>
      </c>
      <c r="L4" s="1">
        <v>39710</v>
      </c>
      <c r="M4" s="1">
        <v>39723</v>
      </c>
      <c r="N4" s="1">
        <v>39715</v>
      </c>
      <c r="O4" s="1">
        <v>39708</v>
      </c>
      <c r="Q4" s="1">
        <v>39718</v>
      </c>
      <c r="T4" s="1">
        <v>39714</v>
      </c>
      <c r="U4" s="1">
        <v>39713</v>
      </c>
      <c r="V4" s="1">
        <v>39726</v>
      </c>
      <c r="W4" s="1">
        <v>39732</v>
      </c>
      <c r="X4" s="1">
        <v>39723</v>
      </c>
      <c r="Y4" s="1">
        <v>39729</v>
      </c>
      <c r="AB4" s="1">
        <v>39711</v>
      </c>
      <c r="AC4" s="1">
        <v>39717</v>
      </c>
      <c r="AD4" s="1">
        <v>39709</v>
      </c>
      <c r="AE4" s="10">
        <v>39701</v>
      </c>
    </row>
    <row r="5" spans="1:31" ht="12.75">
      <c r="A5" s="2" t="s">
        <v>22</v>
      </c>
      <c r="B5" s="1">
        <v>39715</v>
      </c>
      <c r="C5" s="1">
        <v>39728</v>
      </c>
      <c r="D5" s="1">
        <v>39723</v>
      </c>
      <c r="E5" s="1">
        <v>39724</v>
      </c>
      <c r="F5" s="1">
        <v>39720</v>
      </c>
      <c r="H5" s="1">
        <v>39719</v>
      </c>
      <c r="I5" s="1">
        <v>39714</v>
      </c>
      <c r="K5" s="1">
        <v>39738</v>
      </c>
      <c r="L5" s="1">
        <v>39727</v>
      </c>
      <c r="M5" s="1">
        <v>39723</v>
      </c>
      <c r="N5" s="1">
        <v>39725</v>
      </c>
      <c r="O5" s="1">
        <v>39718</v>
      </c>
      <c r="P5" s="1">
        <v>39723</v>
      </c>
      <c r="Q5" s="1">
        <v>39718</v>
      </c>
      <c r="S5" s="1">
        <v>39726</v>
      </c>
      <c r="T5" s="1">
        <v>39722</v>
      </c>
      <c r="V5" s="1">
        <v>39733</v>
      </c>
      <c r="Z5" s="1">
        <v>39717</v>
      </c>
      <c r="AA5" s="1">
        <v>39716</v>
      </c>
      <c r="AB5" s="1">
        <v>39715</v>
      </c>
      <c r="AC5" s="1">
        <v>39725</v>
      </c>
      <c r="AD5" s="1">
        <v>39730</v>
      </c>
      <c r="AE5" s="1">
        <v>39724</v>
      </c>
    </row>
    <row r="6" spans="1:31" ht="12.75">
      <c r="A6" s="2" t="s">
        <v>23</v>
      </c>
      <c r="J6" s="1">
        <v>39706</v>
      </c>
      <c r="L6" s="1"/>
      <c r="M6" s="1">
        <v>39709</v>
      </c>
      <c r="P6" s="1">
        <v>39712</v>
      </c>
      <c r="Q6" s="1">
        <v>39711</v>
      </c>
      <c r="R6" s="1">
        <v>39703</v>
      </c>
      <c r="S6" s="1">
        <v>39702</v>
      </c>
      <c r="V6" s="1">
        <v>39712</v>
      </c>
      <c r="W6" s="1">
        <v>39719</v>
      </c>
      <c r="X6" s="1">
        <v>39706</v>
      </c>
      <c r="Z6" s="1">
        <v>39707</v>
      </c>
      <c r="AC6" s="1">
        <v>39710</v>
      </c>
      <c r="AD6" s="1">
        <v>39695</v>
      </c>
      <c r="AE6" s="10">
        <v>39701</v>
      </c>
    </row>
    <row r="7" spans="1:31" ht="12.75">
      <c r="A7" s="2" t="s">
        <v>218</v>
      </c>
      <c r="G7" s="1"/>
      <c r="J7" s="1"/>
      <c r="K7" s="1"/>
      <c r="L7" s="1"/>
      <c r="M7" s="1">
        <v>39723</v>
      </c>
      <c r="O7" s="1"/>
      <c r="Q7" s="1"/>
      <c r="S7" s="1"/>
      <c r="U7" s="1"/>
      <c r="W7" s="1"/>
      <c r="X7" s="1"/>
      <c r="Y7" s="1"/>
      <c r="Z7" s="1"/>
      <c r="AA7" s="1"/>
      <c r="AB7" s="1"/>
      <c r="AC7" s="1"/>
      <c r="AE7" s="1"/>
    </row>
    <row r="8" spans="1:31" ht="12.75">
      <c r="A8" s="2" t="s">
        <v>217</v>
      </c>
      <c r="G8" s="1"/>
      <c r="J8" s="1"/>
      <c r="K8" s="1"/>
      <c r="L8" s="1"/>
      <c r="M8" s="1">
        <v>39723</v>
      </c>
      <c r="O8" s="1"/>
      <c r="Q8" s="1"/>
      <c r="R8" s="1">
        <v>39716</v>
      </c>
      <c r="S8" s="1"/>
      <c r="U8" s="1"/>
      <c r="W8" s="1"/>
      <c r="X8" s="1"/>
      <c r="Y8" s="1"/>
      <c r="Z8" s="1"/>
      <c r="AA8" s="1"/>
      <c r="AB8" s="1"/>
      <c r="AC8" s="1"/>
      <c r="AE8" s="1"/>
    </row>
    <row r="9" spans="1:19" ht="12.75">
      <c r="A9" s="2" t="s">
        <v>16</v>
      </c>
      <c r="B9" s="4">
        <v>39699</v>
      </c>
      <c r="F9" s="1">
        <v>39732</v>
      </c>
      <c r="S9" s="1">
        <v>39723</v>
      </c>
    </row>
    <row r="10" spans="1:24" ht="12.75">
      <c r="A10" s="2" t="s">
        <v>42</v>
      </c>
      <c r="E10" s="1">
        <v>39702</v>
      </c>
      <c r="H10" s="1">
        <v>39726</v>
      </c>
      <c r="I10" s="1">
        <v>39721</v>
      </c>
      <c r="S10" s="1">
        <v>39723</v>
      </c>
      <c r="T10" s="1">
        <v>39731</v>
      </c>
      <c r="U10" s="1">
        <v>39716</v>
      </c>
      <c r="V10" s="1">
        <v>39712</v>
      </c>
      <c r="X10" s="1">
        <v>39719</v>
      </c>
    </row>
    <row r="11" spans="1:29" ht="12.75">
      <c r="A11" s="2" t="s">
        <v>13</v>
      </c>
      <c r="F11" s="1">
        <v>39711</v>
      </c>
      <c r="G11" s="1">
        <v>39711</v>
      </c>
      <c r="J11" s="1">
        <v>39713</v>
      </c>
      <c r="K11" s="1">
        <v>39747</v>
      </c>
      <c r="N11" s="1">
        <v>39708</v>
      </c>
      <c r="S11" s="1">
        <v>39716</v>
      </c>
      <c r="W11" s="1">
        <v>39710</v>
      </c>
      <c r="X11" s="1">
        <v>39723</v>
      </c>
      <c r="Y11" s="1">
        <v>39715</v>
      </c>
      <c r="AC11" s="1">
        <v>39710</v>
      </c>
    </row>
    <row r="12" spans="1:31" ht="12.75">
      <c r="A12" s="2" t="s">
        <v>26</v>
      </c>
      <c r="I12" s="1">
        <v>39707</v>
      </c>
      <c r="J12" s="1">
        <v>39714</v>
      </c>
      <c r="K12" s="1">
        <v>39724</v>
      </c>
      <c r="L12" s="1">
        <v>39731</v>
      </c>
      <c r="P12" s="4">
        <v>39698</v>
      </c>
      <c r="R12" s="1">
        <v>39715</v>
      </c>
      <c r="T12" s="1">
        <v>39728</v>
      </c>
      <c r="X12" s="1">
        <v>39716</v>
      </c>
      <c r="Y12" s="1">
        <v>39708</v>
      </c>
      <c r="Z12" s="1">
        <v>39714</v>
      </c>
      <c r="AB12" s="1">
        <v>39729</v>
      </c>
      <c r="AE12" s="1">
        <v>39715</v>
      </c>
    </row>
    <row r="13" spans="1:30" ht="12.75">
      <c r="A13" s="2" t="s">
        <v>48</v>
      </c>
      <c r="J13" s="1"/>
      <c r="K13" s="1"/>
      <c r="L13" s="1"/>
      <c r="U13" s="1">
        <v>39713</v>
      </c>
      <c r="V13" s="1">
        <v>39733</v>
      </c>
      <c r="W13" s="1">
        <v>39719</v>
      </c>
      <c r="X13" s="1">
        <v>39723</v>
      </c>
      <c r="AA13" s="1">
        <v>39713</v>
      </c>
      <c r="AC13" s="1">
        <v>39710</v>
      </c>
      <c r="AD13" s="1">
        <v>39709</v>
      </c>
    </row>
    <row r="14" spans="1:30" ht="12.75">
      <c r="A14" s="2" t="s">
        <v>20</v>
      </c>
      <c r="G14" s="1">
        <v>39709</v>
      </c>
      <c r="J14" s="1">
        <v>39706</v>
      </c>
      <c r="K14" s="1">
        <v>39725</v>
      </c>
      <c r="M14" s="1">
        <v>39723</v>
      </c>
      <c r="N14" s="1">
        <v>39722</v>
      </c>
      <c r="O14" s="1">
        <v>39707</v>
      </c>
      <c r="P14" s="1">
        <v>39719</v>
      </c>
      <c r="R14" s="1">
        <v>39738</v>
      </c>
      <c r="S14" s="1">
        <v>39716</v>
      </c>
      <c r="T14" s="1">
        <v>39728</v>
      </c>
      <c r="U14" s="1">
        <v>39713</v>
      </c>
      <c r="W14" s="1">
        <v>39725</v>
      </c>
      <c r="Y14" s="1">
        <v>39719</v>
      </c>
      <c r="Z14" s="1">
        <v>39722</v>
      </c>
      <c r="AA14" s="1">
        <v>39717</v>
      </c>
      <c r="AB14" s="1">
        <v>39729</v>
      </c>
      <c r="AC14" s="1">
        <v>39717</v>
      </c>
      <c r="AD14" s="1">
        <v>39702</v>
      </c>
    </row>
    <row r="15" spans="1:31" ht="12.75">
      <c r="A15" s="2" t="s">
        <v>3</v>
      </c>
      <c r="B15" s="1">
        <v>39714</v>
      </c>
      <c r="C15" s="1">
        <v>39710</v>
      </c>
      <c r="D15" s="10">
        <v>39701</v>
      </c>
      <c r="E15" s="1">
        <v>39702</v>
      </c>
      <c r="F15" s="1">
        <v>39707</v>
      </c>
      <c r="G15" s="1">
        <v>39710</v>
      </c>
      <c r="I15" s="1">
        <v>39711</v>
      </c>
      <c r="J15" s="1">
        <v>39717</v>
      </c>
      <c r="M15" s="1">
        <v>39709</v>
      </c>
      <c r="N15" s="1">
        <v>39722</v>
      </c>
      <c r="O15" s="1">
        <v>39708</v>
      </c>
      <c r="P15" s="1">
        <v>39705</v>
      </c>
      <c r="Q15" s="1">
        <v>39711</v>
      </c>
      <c r="R15" s="1">
        <v>39731</v>
      </c>
      <c r="S15" s="1">
        <v>39709</v>
      </c>
      <c r="T15" s="1">
        <v>39721</v>
      </c>
      <c r="U15" s="1">
        <v>39713</v>
      </c>
      <c r="V15" s="1">
        <v>39719</v>
      </c>
      <c r="W15" s="1">
        <v>39725</v>
      </c>
      <c r="X15" s="1">
        <v>39716</v>
      </c>
      <c r="Y15" s="1">
        <v>39715</v>
      </c>
      <c r="Z15" s="1">
        <v>39714</v>
      </c>
      <c r="AB15" s="1">
        <v>39711</v>
      </c>
      <c r="AC15" s="1">
        <v>39703</v>
      </c>
      <c r="AE15" s="1">
        <v>39722</v>
      </c>
    </row>
    <row r="16" spans="1:30" ht="12.75">
      <c r="A16" s="2" t="s">
        <v>32</v>
      </c>
      <c r="G16" s="1">
        <v>39718</v>
      </c>
      <c r="K16" s="1">
        <v>39719</v>
      </c>
      <c r="Y16" s="1">
        <v>39731</v>
      </c>
      <c r="AB16" s="1">
        <v>39711</v>
      </c>
      <c r="AC16" s="1">
        <v>39717</v>
      </c>
      <c r="AD16" s="1">
        <v>39716</v>
      </c>
    </row>
    <row r="17" spans="1:31" ht="12.75">
      <c r="A17" s="2" t="s">
        <v>33</v>
      </c>
      <c r="K17" s="1">
        <v>39719</v>
      </c>
      <c r="X17" s="1">
        <v>39730</v>
      </c>
      <c r="AB17" s="1">
        <v>39704</v>
      </c>
      <c r="AC17" s="1">
        <v>39717</v>
      </c>
      <c r="AE17" s="1">
        <v>39694</v>
      </c>
    </row>
    <row r="18" spans="1:31" ht="12.75">
      <c r="A18" s="2" t="s">
        <v>19</v>
      </c>
      <c r="G18" s="1">
        <v>39710</v>
      </c>
      <c r="J18" s="1">
        <v>39719</v>
      </c>
      <c r="P18" s="4">
        <v>39698</v>
      </c>
      <c r="R18" s="1"/>
      <c r="T18" s="1">
        <v>39714</v>
      </c>
      <c r="U18" s="1">
        <v>39713</v>
      </c>
      <c r="X18" s="1">
        <v>39716</v>
      </c>
      <c r="Z18" s="1">
        <v>39714</v>
      </c>
      <c r="AA18" s="1">
        <v>39713</v>
      </c>
      <c r="AB18" s="1">
        <v>39720</v>
      </c>
      <c r="AC18" s="1">
        <v>39717</v>
      </c>
      <c r="AD18" s="1">
        <v>39702</v>
      </c>
      <c r="AE18" s="1">
        <v>39708</v>
      </c>
    </row>
    <row r="19" spans="1:28" ht="12.75">
      <c r="A19" s="2" t="s">
        <v>8</v>
      </c>
      <c r="E19" s="4">
        <v>39700</v>
      </c>
      <c r="F19" s="1">
        <v>39708</v>
      </c>
      <c r="I19" s="1">
        <v>39735</v>
      </c>
      <c r="N19" s="1">
        <v>39729</v>
      </c>
      <c r="AA19" s="1">
        <v>39727</v>
      </c>
      <c r="AB19" s="1">
        <v>39720</v>
      </c>
    </row>
    <row r="20" spans="1:31" ht="12.75">
      <c r="A20" s="2" t="s">
        <v>47</v>
      </c>
      <c r="F20" s="1"/>
      <c r="O20" s="1">
        <v>39707</v>
      </c>
      <c r="Q20" s="1">
        <v>39711</v>
      </c>
      <c r="R20" s="1">
        <v>39717</v>
      </c>
      <c r="V20" s="1">
        <v>39726</v>
      </c>
      <c r="W20" s="1">
        <v>39725</v>
      </c>
      <c r="X20" s="1">
        <v>39723</v>
      </c>
      <c r="Y20" s="1">
        <v>39722</v>
      </c>
      <c r="AA20" s="1">
        <v>39727</v>
      </c>
      <c r="AC20" s="1">
        <v>39717</v>
      </c>
      <c r="AE20" s="1">
        <v>39715</v>
      </c>
    </row>
    <row r="21" spans="1:30" ht="12.75">
      <c r="A21" s="2" t="s">
        <v>44</v>
      </c>
      <c r="F21" s="1"/>
      <c r="I21" s="1">
        <v>39721</v>
      </c>
      <c r="L21" s="1">
        <v>39731</v>
      </c>
      <c r="M21" s="1">
        <v>39723</v>
      </c>
      <c r="O21" s="1">
        <v>39728</v>
      </c>
      <c r="P21" s="1">
        <v>39726</v>
      </c>
      <c r="S21" s="1">
        <v>39716</v>
      </c>
      <c r="T21" s="1">
        <v>39735</v>
      </c>
      <c r="W21" s="1">
        <v>39725</v>
      </c>
      <c r="X21" s="1">
        <v>39723</v>
      </c>
      <c r="Z21" s="1">
        <v>39722</v>
      </c>
      <c r="AA21" s="1">
        <v>39713</v>
      </c>
      <c r="AB21" s="1">
        <v>39711</v>
      </c>
      <c r="AC21" s="1">
        <v>39710</v>
      </c>
      <c r="AD21" s="1">
        <v>39702</v>
      </c>
    </row>
    <row r="22" spans="1:31" ht="12.75">
      <c r="A22" s="2" t="s">
        <v>36</v>
      </c>
      <c r="G22" s="1">
        <v>39716</v>
      </c>
      <c r="W22" s="1">
        <v>39732</v>
      </c>
      <c r="X22" s="1">
        <v>39716</v>
      </c>
      <c r="Y22" s="1">
        <v>39722</v>
      </c>
      <c r="Z22" s="1">
        <v>39722</v>
      </c>
      <c r="AA22" s="1">
        <v>39713</v>
      </c>
      <c r="AB22" s="1">
        <v>39720</v>
      </c>
      <c r="AC22" s="1">
        <v>39717</v>
      </c>
      <c r="AD22" s="1">
        <v>39716</v>
      </c>
      <c r="AE22" s="4">
        <v>39700</v>
      </c>
    </row>
    <row r="23" spans="1:29" ht="12.75">
      <c r="A23" s="2" t="s">
        <v>14</v>
      </c>
      <c r="F23" s="1">
        <v>39720</v>
      </c>
      <c r="H23" s="1">
        <v>39722</v>
      </c>
      <c r="I23" s="1">
        <v>39721</v>
      </c>
      <c r="L23" s="1">
        <v>39712</v>
      </c>
      <c r="M23" s="1">
        <v>39716</v>
      </c>
      <c r="R23" s="1">
        <v>39717</v>
      </c>
      <c r="W23" s="1">
        <v>39719</v>
      </c>
      <c r="AA23" s="1">
        <v>39713</v>
      </c>
      <c r="AC23" s="1">
        <v>39710</v>
      </c>
    </row>
    <row r="24" spans="1:31" ht="12.75">
      <c r="A24" s="2" t="s">
        <v>45</v>
      </c>
      <c r="B24" s="1">
        <v>39715</v>
      </c>
      <c r="F24" s="1"/>
      <c r="Q24" s="1">
        <v>39708</v>
      </c>
      <c r="S24" s="1">
        <v>39723</v>
      </c>
      <c r="U24" s="1">
        <v>39713</v>
      </c>
      <c r="W24" s="1">
        <v>39717</v>
      </c>
      <c r="Y24" s="1">
        <v>39715</v>
      </c>
      <c r="Z24" s="1">
        <v>39729</v>
      </c>
      <c r="AA24" s="1">
        <v>39713</v>
      </c>
      <c r="AB24" s="1">
        <v>39711</v>
      </c>
      <c r="AD24" s="1">
        <v>39718</v>
      </c>
      <c r="AE24" s="1">
        <v>39708</v>
      </c>
    </row>
    <row r="25" spans="1:27" ht="12.75">
      <c r="A25" s="2" t="s">
        <v>12</v>
      </c>
      <c r="F25" s="1">
        <v>39709</v>
      </c>
      <c r="N25" s="1">
        <v>39722</v>
      </c>
      <c r="O25" s="1">
        <v>39721</v>
      </c>
      <c r="V25" s="1">
        <v>39719</v>
      </c>
      <c r="W25" s="1">
        <v>39732</v>
      </c>
      <c r="X25" s="1">
        <v>39716</v>
      </c>
      <c r="Z25" s="1">
        <v>39714</v>
      </c>
      <c r="AA25" s="1">
        <v>39720</v>
      </c>
    </row>
    <row r="26" spans="1:31" ht="12.75">
      <c r="A26" s="2" t="s">
        <v>215</v>
      </c>
      <c r="G26" s="1"/>
      <c r="I26" s="1">
        <v>39721</v>
      </c>
      <c r="J26" s="1"/>
      <c r="K26" s="1"/>
      <c r="L26" s="1"/>
      <c r="O26" s="1"/>
      <c r="Q26" s="1"/>
      <c r="S26" s="1"/>
      <c r="U26" s="1"/>
      <c r="W26" s="1"/>
      <c r="X26" s="1"/>
      <c r="Y26" s="1"/>
      <c r="Z26" s="1"/>
      <c r="AA26" s="1"/>
      <c r="AB26" s="1"/>
      <c r="AC26" s="1"/>
      <c r="AE26" s="1"/>
    </row>
    <row r="27" spans="1:31" ht="12.75">
      <c r="A27" s="2" t="s">
        <v>4</v>
      </c>
      <c r="D27" s="1">
        <v>39702</v>
      </c>
      <c r="E27" s="1">
        <v>39702</v>
      </c>
      <c r="F27" s="1">
        <v>39710</v>
      </c>
      <c r="J27" s="1">
        <v>39709</v>
      </c>
      <c r="L27" s="1">
        <v>39714</v>
      </c>
      <c r="N27" s="1">
        <v>39722</v>
      </c>
      <c r="T27" s="1">
        <v>39728</v>
      </c>
      <c r="U27" s="1">
        <v>39713</v>
      </c>
      <c r="V27" s="1">
        <v>39726</v>
      </c>
      <c r="W27" s="1">
        <v>39725</v>
      </c>
      <c r="Y27" s="1">
        <v>39722</v>
      </c>
      <c r="AA27" s="1">
        <v>39713</v>
      </c>
      <c r="AB27" s="1">
        <v>39704</v>
      </c>
      <c r="AC27" s="1">
        <v>39703</v>
      </c>
      <c r="AD27" s="1">
        <v>39719</v>
      </c>
      <c r="AE27" s="1">
        <v>39708</v>
      </c>
    </row>
    <row r="28" spans="1:31" ht="12.75">
      <c r="A28" s="2" t="s">
        <v>35</v>
      </c>
      <c r="C28" s="1">
        <v>39718</v>
      </c>
      <c r="K28" s="1">
        <v>39747</v>
      </c>
      <c r="T28" s="1">
        <v>39735</v>
      </c>
      <c r="V28" s="1">
        <v>39719</v>
      </c>
      <c r="W28" s="1">
        <v>39732</v>
      </c>
      <c r="X28" s="1">
        <v>39716</v>
      </c>
      <c r="Y28" s="1">
        <v>39722</v>
      </c>
      <c r="Z28" s="1">
        <v>39729</v>
      </c>
      <c r="AB28" s="1">
        <v>39720</v>
      </c>
      <c r="AC28" s="1">
        <v>39713</v>
      </c>
      <c r="AD28" s="1">
        <v>39716</v>
      </c>
      <c r="AE28" s="1">
        <v>39708</v>
      </c>
    </row>
    <row r="29" spans="1:30" ht="12.75">
      <c r="A29" s="2" t="s">
        <v>18</v>
      </c>
      <c r="C29" s="1">
        <v>39706</v>
      </c>
      <c r="G29" s="1">
        <v>39709</v>
      </c>
      <c r="I29" s="1">
        <v>39707</v>
      </c>
      <c r="J29" s="1">
        <v>39712</v>
      </c>
      <c r="L29" s="1">
        <v>39713</v>
      </c>
      <c r="M29" s="1">
        <v>39709</v>
      </c>
      <c r="O29" s="1">
        <v>39707</v>
      </c>
      <c r="P29" s="1">
        <v>39703</v>
      </c>
      <c r="R29" s="1">
        <v>39717</v>
      </c>
      <c r="S29" s="10">
        <v>39701</v>
      </c>
      <c r="T29" s="1">
        <v>39721</v>
      </c>
      <c r="Z29" s="1">
        <v>39722</v>
      </c>
      <c r="AA29" s="1">
        <v>39713</v>
      </c>
      <c r="AB29" s="1">
        <v>39704</v>
      </c>
      <c r="AC29" s="1">
        <v>39717</v>
      </c>
      <c r="AD29" s="1">
        <v>39709</v>
      </c>
    </row>
    <row r="30" spans="1:30" ht="12.75">
      <c r="A30" s="2" t="s">
        <v>37</v>
      </c>
      <c r="B30" s="1">
        <v>39706</v>
      </c>
      <c r="G30" s="1">
        <v>39713</v>
      </c>
      <c r="P30" s="1">
        <v>39715</v>
      </c>
      <c r="R30" s="1">
        <v>39717</v>
      </c>
      <c r="AD30" s="1">
        <v>39702</v>
      </c>
    </row>
    <row r="31" spans="1:31" ht="12.75">
      <c r="A31" s="2" t="s">
        <v>15</v>
      </c>
      <c r="F31" s="1">
        <v>39723</v>
      </c>
      <c r="AE31" s="1">
        <v>39715</v>
      </c>
    </row>
    <row r="32" spans="1:31" ht="12.75">
      <c r="A32" s="2" t="s">
        <v>34</v>
      </c>
      <c r="B32" s="1">
        <v>39702</v>
      </c>
      <c r="G32" s="1">
        <v>39710</v>
      </c>
      <c r="I32" s="1">
        <v>39714</v>
      </c>
      <c r="K32" s="1">
        <v>39725</v>
      </c>
      <c r="M32" s="1">
        <v>39716</v>
      </c>
      <c r="O32" s="1">
        <v>39728</v>
      </c>
      <c r="P32" s="4">
        <v>39698</v>
      </c>
      <c r="Q32" s="1">
        <v>39727</v>
      </c>
      <c r="T32" s="1">
        <v>39728</v>
      </c>
      <c r="U32" s="1">
        <v>39727</v>
      </c>
      <c r="W32" s="1">
        <v>39725</v>
      </c>
      <c r="Y32" s="1">
        <v>39715</v>
      </c>
      <c r="Z32" s="1">
        <v>39729</v>
      </c>
      <c r="AA32" s="1">
        <v>39720</v>
      </c>
      <c r="AB32" s="1">
        <v>39711</v>
      </c>
      <c r="AC32" s="1">
        <v>39717</v>
      </c>
      <c r="AE32" s="1">
        <v>39722</v>
      </c>
    </row>
    <row r="33" spans="1:19" ht="12.75">
      <c r="A33" s="2" t="s">
        <v>41</v>
      </c>
      <c r="K33" s="1">
        <v>39724</v>
      </c>
      <c r="P33" s="1">
        <v>39726</v>
      </c>
      <c r="S33" s="1">
        <v>39716</v>
      </c>
    </row>
    <row r="34" spans="1:31" ht="12.75">
      <c r="A34" s="2" t="s">
        <v>43</v>
      </c>
      <c r="B34" s="1"/>
      <c r="J34" s="1"/>
      <c r="O34" s="1">
        <v>39728</v>
      </c>
      <c r="Q34" s="1">
        <v>39711</v>
      </c>
      <c r="T34" s="1">
        <v>39721</v>
      </c>
      <c r="V34" s="1">
        <v>39719</v>
      </c>
      <c r="W34" s="1">
        <v>39720</v>
      </c>
      <c r="X34" s="1">
        <v>39723</v>
      </c>
      <c r="AE34" s="1">
        <v>39715</v>
      </c>
    </row>
    <row r="35" spans="1:31" ht="12.75">
      <c r="A35" s="2" t="s">
        <v>39</v>
      </c>
      <c r="G35" s="1"/>
      <c r="H35" s="1">
        <v>39708</v>
      </c>
      <c r="I35" s="1">
        <v>39726</v>
      </c>
      <c r="J35" s="1"/>
      <c r="M35" s="1">
        <v>39733</v>
      </c>
      <c r="R35" s="1">
        <v>39731</v>
      </c>
      <c r="T35" s="1">
        <v>39731</v>
      </c>
      <c r="U35" s="1">
        <v>39720</v>
      </c>
      <c r="V35" s="1">
        <v>39726</v>
      </c>
      <c r="Y35" s="1">
        <v>39715</v>
      </c>
      <c r="AB35" s="1">
        <v>39722</v>
      </c>
      <c r="AD35" s="1">
        <v>39726</v>
      </c>
      <c r="AE35" s="1">
        <v>39720</v>
      </c>
    </row>
    <row r="36" spans="1:30" ht="12.75">
      <c r="A36" s="2" t="s">
        <v>40</v>
      </c>
      <c r="G36" s="1"/>
      <c r="I36" s="1">
        <v>39714</v>
      </c>
      <c r="J36" s="1"/>
      <c r="L36" s="1">
        <v>39710</v>
      </c>
      <c r="O36" s="1">
        <v>39721</v>
      </c>
      <c r="P36" s="1">
        <v>39712</v>
      </c>
      <c r="R36" s="1">
        <v>39717</v>
      </c>
      <c r="S36" s="1">
        <v>39719</v>
      </c>
      <c r="T36" s="1">
        <v>39735</v>
      </c>
      <c r="U36" s="1">
        <v>39720</v>
      </c>
      <c r="V36" s="1">
        <v>39719</v>
      </c>
      <c r="Z36" s="1">
        <v>39714</v>
      </c>
      <c r="AB36" s="1">
        <v>39711</v>
      </c>
      <c r="AC36" s="1">
        <v>39717</v>
      </c>
      <c r="AD36" s="1">
        <v>39709</v>
      </c>
    </row>
    <row r="37" spans="1:25" ht="12.75">
      <c r="A37" s="2" t="s">
        <v>28</v>
      </c>
      <c r="J37" s="1">
        <v>39715</v>
      </c>
      <c r="Y37" s="1">
        <v>39722</v>
      </c>
    </row>
    <row r="38" spans="1:26" ht="12.75">
      <c r="A38" s="2" t="s">
        <v>30</v>
      </c>
      <c r="J38" s="1">
        <v>39716</v>
      </c>
      <c r="M38" s="1">
        <v>39709</v>
      </c>
      <c r="Z38" s="1">
        <v>39729</v>
      </c>
    </row>
    <row r="39" spans="1:30" ht="12.75">
      <c r="A39" s="2" t="s">
        <v>46</v>
      </c>
      <c r="J39" s="1"/>
      <c r="L39" s="1">
        <v>39710</v>
      </c>
      <c r="O39" s="1">
        <v>39721</v>
      </c>
      <c r="Q39" s="1">
        <v>39727</v>
      </c>
      <c r="U39" s="1">
        <v>39713</v>
      </c>
      <c r="V39" s="1">
        <v>39712</v>
      </c>
      <c r="W39" s="1">
        <v>39717</v>
      </c>
      <c r="X39" s="1">
        <v>39730</v>
      </c>
      <c r="Y39" s="1">
        <v>39729</v>
      </c>
      <c r="AB39" s="4">
        <v>39697</v>
      </c>
      <c r="AC39" s="1">
        <v>39710</v>
      </c>
      <c r="AD39" s="1">
        <v>39702</v>
      </c>
    </row>
    <row r="40" spans="1:31" ht="13.5" thickBot="1">
      <c r="A40" s="2" t="s">
        <v>21</v>
      </c>
      <c r="G40" s="1">
        <v>39711</v>
      </c>
      <c r="I40" s="1">
        <v>39707</v>
      </c>
      <c r="J40" s="1">
        <v>39718</v>
      </c>
      <c r="K40" s="1">
        <v>39722</v>
      </c>
      <c r="L40" s="1">
        <v>39710</v>
      </c>
      <c r="M40" s="1">
        <v>39702</v>
      </c>
      <c r="O40" s="1">
        <v>39707</v>
      </c>
      <c r="Q40" s="1">
        <v>39711</v>
      </c>
      <c r="R40" s="1">
        <v>39710</v>
      </c>
      <c r="S40" s="1">
        <v>39716</v>
      </c>
      <c r="T40" s="1">
        <v>39728</v>
      </c>
      <c r="U40" s="1">
        <v>39727</v>
      </c>
      <c r="V40" s="1">
        <v>39712</v>
      </c>
      <c r="W40" s="1">
        <v>39732</v>
      </c>
      <c r="X40" s="1">
        <v>39723</v>
      </c>
      <c r="Y40" s="1">
        <v>39715</v>
      </c>
      <c r="Z40" s="1">
        <v>39722</v>
      </c>
      <c r="AA40" s="1">
        <v>39720</v>
      </c>
      <c r="AB40" s="1">
        <v>39711</v>
      </c>
      <c r="AC40" s="1">
        <v>39703</v>
      </c>
      <c r="AD40" s="1">
        <v>39716</v>
      </c>
      <c r="AE40" s="10">
        <v>39701</v>
      </c>
    </row>
    <row r="41" spans="1:33" ht="12.75">
      <c r="A41" s="2" t="s">
        <v>214</v>
      </c>
      <c r="G41" s="1"/>
      <c r="H41" s="1">
        <v>39704</v>
      </c>
      <c r="J41" s="1"/>
      <c r="K41" s="1"/>
      <c r="L41" s="1"/>
      <c r="O41" s="1"/>
      <c r="Q41" s="1">
        <v>39711</v>
      </c>
      <c r="S41" s="1"/>
      <c r="U41" s="1"/>
      <c r="W41" s="1"/>
      <c r="X41" s="1"/>
      <c r="Y41" s="1"/>
      <c r="Z41" s="1"/>
      <c r="AA41" s="1"/>
      <c r="AB41" s="1"/>
      <c r="AC41" s="1"/>
      <c r="AE41" s="1"/>
      <c r="AF41" s="21" t="s">
        <v>586</v>
      </c>
      <c r="AG41" s="29" t="s">
        <v>587</v>
      </c>
    </row>
    <row r="42" spans="1:33" ht="13.5" thickBot="1">
      <c r="A42" s="2" t="s">
        <v>568</v>
      </c>
      <c r="B42" s="1">
        <f>AVERAGE(B3:B41)</f>
        <v>39709.142857142855</v>
      </c>
      <c r="C42" s="1">
        <f aca="true" t="shared" si="0" ref="C42:AE42">AVERAGE(C3:C41)</f>
        <v>39715.5</v>
      </c>
      <c r="D42" s="1">
        <f t="shared" si="0"/>
        <v>39708</v>
      </c>
      <c r="E42" s="1">
        <f t="shared" si="0"/>
        <v>39707</v>
      </c>
      <c r="F42" s="1">
        <f t="shared" si="0"/>
        <v>39714.4</v>
      </c>
      <c r="G42" s="1">
        <f t="shared" si="0"/>
        <v>39711.545454545456</v>
      </c>
      <c r="H42" s="1">
        <f t="shared" si="0"/>
        <v>39715.666666666664</v>
      </c>
      <c r="I42" s="1">
        <f t="shared" si="0"/>
        <v>39716</v>
      </c>
      <c r="J42" s="1">
        <f t="shared" si="0"/>
        <v>39712.833333333336</v>
      </c>
      <c r="K42" s="1">
        <f t="shared" si="0"/>
        <v>39728.72727272727</v>
      </c>
      <c r="L42" s="4">
        <f t="shared" si="0"/>
        <v>39716.8</v>
      </c>
      <c r="M42" s="4">
        <f t="shared" si="0"/>
        <v>39717.21428571428</v>
      </c>
      <c r="N42" s="4">
        <f t="shared" si="0"/>
        <v>39720.77777777778</v>
      </c>
      <c r="O42" s="4">
        <f t="shared" si="0"/>
        <v>39716.92857142857</v>
      </c>
      <c r="P42" s="4">
        <f t="shared" si="0"/>
        <v>39712.38461538462</v>
      </c>
      <c r="Q42" s="4">
        <f t="shared" si="0"/>
        <v>39714.583333333336</v>
      </c>
      <c r="R42" s="4">
        <f t="shared" si="0"/>
        <v>39720</v>
      </c>
      <c r="S42" s="4">
        <f t="shared" si="0"/>
        <v>39715.846153846156</v>
      </c>
      <c r="T42" s="4">
        <f t="shared" si="0"/>
        <v>39726.25</v>
      </c>
      <c r="U42" s="4">
        <f t="shared" si="0"/>
        <v>39716.46153846154</v>
      </c>
      <c r="V42" s="4">
        <f t="shared" si="0"/>
        <v>39720.86666666667</v>
      </c>
      <c r="W42" s="4">
        <f t="shared" si="0"/>
        <v>39724</v>
      </c>
      <c r="X42" s="4">
        <f t="shared" si="0"/>
        <v>39720.117647058825</v>
      </c>
      <c r="Y42" s="4">
        <f t="shared" si="0"/>
        <v>39719.05882352941</v>
      </c>
      <c r="Z42" s="4">
        <f t="shared" si="0"/>
        <v>39720</v>
      </c>
      <c r="AA42" s="4">
        <f t="shared" si="0"/>
        <v>39716.73333333333</v>
      </c>
      <c r="AB42" s="4">
        <f t="shared" si="0"/>
        <v>39713.6</v>
      </c>
      <c r="AC42" s="4">
        <f t="shared" si="0"/>
        <v>39713.27272727273</v>
      </c>
      <c r="AD42" s="4">
        <f t="shared" si="0"/>
        <v>39711</v>
      </c>
      <c r="AE42" s="4">
        <f t="shared" si="0"/>
        <v>39710.666666666664</v>
      </c>
      <c r="AF42" s="24">
        <f>AVERAGE(B3:AE41)</f>
        <v>39716.67692307692</v>
      </c>
      <c r="AG42" s="37">
        <f>COUNTIF(B3:AE41,"&gt;0")</f>
        <v>390</v>
      </c>
    </row>
    <row r="43" spans="1:31" ht="12.75">
      <c r="A43" s="2"/>
      <c r="G43" s="1"/>
      <c r="H43" s="1"/>
      <c r="J43" s="1"/>
      <c r="K43" s="1"/>
      <c r="L43" s="1"/>
      <c r="O43" s="1"/>
      <c r="Q43" s="1"/>
      <c r="S43" s="1"/>
      <c r="U43" s="1"/>
      <c r="W43" s="1"/>
      <c r="X43" s="1"/>
      <c r="Y43" s="1"/>
      <c r="Z43" s="1"/>
      <c r="AA43" s="1"/>
      <c r="AB43" s="1"/>
      <c r="AC43" s="1"/>
      <c r="AE43" s="1"/>
    </row>
    <row r="44" spans="1:31" ht="12.75">
      <c r="A44" s="2"/>
      <c r="G44" s="1"/>
      <c r="H44" s="1"/>
      <c r="J44" s="1"/>
      <c r="K44" s="1"/>
      <c r="L44" s="1"/>
      <c r="O44" s="1"/>
      <c r="Q44" s="1"/>
      <c r="S44" s="1"/>
      <c r="U44" s="1"/>
      <c r="W44" s="1"/>
      <c r="X44" s="1"/>
      <c r="Y44" s="1"/>
      <c r="Z44" s="1"/>
      <c r="AA44" s="1"/>
      <c r="AB44" s="1"/>
      <c r="AC44" s="1"/>
      <c r="AE44" s="1"/>
    </row>
    <row r="45" spans="1:31" ht="23.25">
      <c r="A45" s="40" t="s">
        <v>584</v>
      </c>
      <c r="G45" s="1"/>
      <c r="H45" s="1"/>
      <c r="J45" s="1"/>
      <c r="K45" s="1"/>
      <c r="L45" s="1"/>
      <c r="O45" s="1"/>
      <c r="Q45" s="1"/>
      <c r="S45" s="1"/>
      <c r="U45" s="1"/>
      <c r="W45" s="1"/>
      <c r="X45" s="1"/>
      <c r="Y45" s="1"/>
      <c r="Z45" s="1"/>
      <c r="AA45" s="1"/>
      <c r="AB45" s="1"/>
      <c r="AC45" s="1"/>
      <c r="AE45" s="1"/>
    </row>
    <row r="46" spans="1:31" ht="12.75">
      <c r="A46" s="2"/>
      <c r="G46" s="1"/>
      <c r="H46" s="1"/>
      <c r="J46" s="1"/>
      <c r="K46" s="1"/>
      <c r="L46" s="1"/>
      <c r="O46" s="1"/>
      <c r="Q46" s="1"/>
      <c r="S46" s="1"/>
      <c r="U46" s="1"/>
      <c r="W46" s="1"/>
      <c r="X46" s="1"/>
      <c r="Y46" s="1"/>
      <c r="Z46" s="1"/>
      <c r="AA46" s="1"/>
      <c r="AB46" s="1"/>
      <c r="AC46" s="1"/>
      <c r="AE46" s="1"/>
    </row>
    <row r="47" spans="1:31" ht="12.75">
      <c r="A47" s="2" t="s">
        <v>540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>
        <v>39731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0" ht="12.75">
      <c r="A48" s="2" t="s">
        <v>223</v>
      </c>
      <c r="T48" s="1">
        <v>39721</v>
      </c>
      <c r="V48" s="1">
        <v>39712</v>
      </c>
      <c r="AD48" s="1">
        <v>39709</v>
      </c>
    </row>
    <row r="49" spans="1:27" ht="12.75">
      <c r="A49" s="2" t="s">
        <v>25</v>
      </c>
      <c r="G49" s="1">
        <v>39703</v>
      </c>
      <c r="H49" s="1">
        <v>39729</v>
      </c>
      <c r="I49" s="1">
        <v>39721</v>
      </c>
      <c r="J49" s="1">
        <v>39711</v>
      </c>
      <c r="K49" s="1">
        <v>39725</v>
      </c>
      <c r="L49" s="1">
        <v>39725</v>
      </c>
      <c r="M49" s="1">
        <v>39716</v>
      </c>
      <c r="N49" s="1">
        <v>39708</v>
      </c>
      <c r="O49" s="1">
        <v>39721</v>
      </c>
      <c r="P49" s="1">
        <v>39705</v>
      </c>
      <c r="V49" s="1">
        <v>39726</v>
      </c>
      <c r="X49" s="1">
        <v>39716</v>
      </c>
      <c r="Y49" s="1">
        <v>39715</v>
      </c>
      <c r="Z49" s="1">
        <v>39714</v>
      </c>
      <c r="AA49" s="1">
        <v>39713</v>
      </c>
    </row>
    <row r="50" spans="1:22" ht="12.75">
      <c r="A50" s="2" t="s">
        <v>222</v>
      </c>
      <c r="R50" s="1">
        <v>39714</v>
      </c>
      <c r="T50" s="1">
        <v>39714</v>
      </c>
      <c r="V50" s="1">
        <v>39733</v>
      </c>
    </row>
    <row r="51" spans="1:30" ht="12.75">
      <c r="A51" s="2" t="s">
        <v>220</v>
      </c>
      <c r="P51" s="1">
        <v>39705</v>
      </c>
      <c r="R51" s="1">
        <v>39717</v>
      </c>
      <c r="V51" s="1">
        <v>39726</v>
      </c>
      <c r="AD51" s="1">
        <v>39702</v>
      </c>
    </row>
    <row r="52" spans="1:31" ht="12.75">
      <c r="A52" s="2" t="s">
        <v>553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39718</v>
      </c>
      <c r="X52" s="1"/>
      <c r="Y52" s="1"/>
      <c r="Z52" s="1"/>
      <c r="AA52" s="1"/>
      <c r="AB52" s="1"/>
      <c r="AC52" s="1"/>
      <c r="AD52" s="1"/>
      <c r="AE52" s="1">
        <v>39722</v>
      </c>
    </row>
    <row r="53" spans="1:31" ht="12.75">
      <c r="A53" s="2" t="s">
        <v>548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v>39722</v>
      </c>
      <c r="O53" s="1"/>
      <c r="P53" s="1"/>
      <c r="Q53" s="1"/>
      <c r="R53" s="1"/>
      <c r="S53" s="1"/>
      <c r="T53" s="1"/>
      <c r="U53" s="1"/>
      <c r="V53" s="1"/>
      <c r="W53" s="1">
        <v>39721</v>
      </c>
      <c r="X53" s="1"/>
      <c r="Y53" s="1"/>
      <c r="Z53" s="1"/>
      <c r="AA53" s="1">
        <v>39710</v>
      </c>
      <c r="AB53" s="1">
        <v>39711</v>
      </c>
      <c r="AC53" s="1"/>
      <c r="AD53" s="1"/>
      <c r="AE53" s="1"/>
    </row>
    <row r="54" spans="1:31" ht="12.75">
      <c r="A54" s="2" t="s">
        <v>543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39702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2" t="s">
        <v>549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39707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2" t="s">
        <v>562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v>39719</v>
      </c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2" t="s">
        <v>559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>
        <v>39706</v>
      </c>
      <c r="V57" s="1"/>
      <c r="W57" s="1"/>
      <c r="X57" s="1"/>
      <c r="Y57" s="10">
        <v>39701</v>
      </c>
      <c r="Z57" s="1"/>
      <c r="AA57" s="1"/>
      <c r="AB57" s="1">
        <v>39705</v>
      </c>
      <c r="AC57" s="1">
        <v>39717</v>
      </c>
      <c r="AD57" s="1"/>
      <c r="AE57" s="1">
        <v>39722</v>
      </c>
    </row>
    <row r="58" spans="1:31" ht="12.75">
      <c r="A58" s="2" t="s">
        <v>563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>
        <v>39719</v>
      </c>
      <c r="Z58" s="1"/>
      <c r="AA58" s="1"/>
      <c r="AB58" s="1"/>
      <c r="AC58" s="1"/>
      <c r="AD58" s="1"/>
      <c r="AE58" s="1"/>
    </row>
    <row r="59" spans="1:31" ht="12.75">
      <c r="A59" s="2" t="s">
        <v>539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v>39717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2" t="s">
        <v>558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>
        <v>39725</v>
      </c>
      <c r="U60" s="1"/>
      <c r="V60" s="1">
        <v>39716</v>
      </c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2" t="s">
        <v>546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v>39715</v>
      </c>
      <c r="O61" s="1">
        <v>39735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 thickBot="1">
      <c r="A62" s="2" t="s">
        <v>557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>
        <v>39720</v>
      </c>
      <c r="T62" s="1"/>
      <c r="U62" s="1"/>
      <c r="V62" s="1"/>
      <c r="W62" s="1"/>
      <c r="X62" s="1"/>
      <c r="Y62" s="1">
        <v>39719</v>
      </c>
      <c r="Z62" s="1"/>
      <c r="AA62" s="1"/>
      <c r="AB62" s="1"/>
      <c r="AC62" s="1"/>
      <c r="AD62" s="1"/>
      <c r="AE62" s="1"/>
    </row>
    <row r="63" spans="1:33" ht="12.75">
      <c r="A63" s="2" t="s">
        <v>541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>
        <v>39731</v>
      </c>
      <c r="M63" s="1"/>
      <c r="N63" s="1">
        <v>39722</v>
      </c>
      <c r="O63" s="1">
        <v>39711</v>
      </c>
      <c r="P63" s="1"/>
      <c r="Q63" s="1"/>
      <c r="R63" s="1">
        <v>39721</v>
      </c>
      <c r="S63" s="1"/>
      <c r="T63" s="1">
        <v>39721</v>
      </c>
      <c r="U63" s="1"/>
      <c r="V63" s="1"/>
      <c r="W63" s="1">
        <v>39711</v>
      </c>
      <c r="X63" s="1"/>
      <c r="Y63" s="1">
        <v>39723</v>
      </c>
      <c r="Z63" s="1"/>
      <c r="AA63" s="1">
        <v>39706</v>
      </c>
      <c r="AB63" s="1">
        <v>39701</v>
      </c>
      <c r="AC63" s="1">
        <v>39703</v>
      </c>
      <c r="AD63" s="1">
        <v>39716</v>
      </c>
      <c r="AE63" s="1">
        <v>39708</v>
      </c>
      <c r="AF63" s="21" t="s">
        <v>586</v>
      </c>
      <c r="AG63" s="29" t="s">
        <v>587</v>
      </c>
    </row>
    <row r="64" spans="12:33" ht="13.5" thickBot="1">
      <c r="L64" s="4">
        <f>AVERAGE(L47:L63)</f>
        <v>39726</v>
      </c>
      <c r="M64" s="4">
        <f aca="true" t="shared" si="1" ref="M64:AE64">AVERAGE(M48:M63)</f>
        <v>39709</v>
      </c>
      <c r="N64" s="4">
        <f t="shared" si="1"/>
        <v>39716.75</v>
      </c>
      <c r="O64" s="4">
        <f t="shared" si="1"/>
        <v>39718.5</v>
      </c>
      <c r="P64" s="4">
        <f t="shared" si="1"/>
        <v>39705</v>
      </c>
      <c r="Q64" s="4"/>
      <c r="R64" s="4">
        <f t="shared" si="1"/>
        <v>39717.333333333336</v>
      </c>
      <c r="S64" s="4">
        <f t="shared" si="1"/>
        <v>39720</v>
      </c>
      <c r="T64" s="4">
        <f t="shared" si="1"/>
        <v>39720.25</v>
      </c>
      <c r="U64" s="4">
        <f t="shared" si="1"/>
        <v>39706</v>
      </c>
      <c r="V64" s="4">
        <f t="shared" si="1"/>
        <v>39722</v>
      </c>
      <c r="W64" s="4">
        <f t="shared" si="1"/>
        <v>39716.666666666664</v>
      </c>
      <c r="X64" s="4">
        <f t="shared" si="1"/>
        <v>39716</v>
      </c>
      <c r="Y64" s="4">
        <f t="shared" si="1"/>
        <v>39715.4</v>
      </c>
      <c r="Z64" s="4">
        <f t="shared" si="1"/>
        <v>39714</v>
      </c>
      <c r="AA64" s="4">
        <f t="shared" si="1"/>
        <v>39709.666666666664</v>
      </c>
      <c r="AB64" s="4">
        <f t="shared" si="1"/>
        <v>39705.666666666664</v>
      </c>
      <c r="AC64" s="4">
        <f t="shared" si="1"/>
        <v>39710</v>
      </c>
      <c r="AD64" s="4">
        <f t="shared" si="1"/>
        <v>39709</v>
      </c>
      <c r="AE64" s="4">
        <f t="shared" si="1"/>
        <v>39717.333333333336</v>
      </c>
      <c r="AF64" s="24">
        <f>AVERAGE(B47:AE63)</f>
        <v>39715.916666666664</v>
      </c>
      <c r="AG64" s="37">
        <f>COUNTIF(B46:AE63,"&gt;0")</f>
        <v>60</v>
      </c>
    </row>
    <row r="66" ht="23.25">
      <c r="A66" s="40" t="s">
        <v>585</v>
      </c>
    </row>
    <row r="67" spans="1:31" ht="12.75">
      <c r="A67" s="2" t="s">
        <v>533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>
        <v>39706</v>
      </c>
      <c r="M67" s="1"/>
      <c r="N67" s="1">
        <v>39705</v>
      </c>
      <c r="O67" s="1">
        <v>39711</v>
      </c>
      <c r="P67" s="1"/>
      <c r="Q67" s="1"/>
      <c r="R67" s="1">
        <v>39708</v>
      </c>
      <c r="S67" s="1">
        <v>39706</v>
      </c>
      <c r="T67" s="1"/>
      <c r="U67" s="1">
        <v>39711</v>
      </c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2" t="s">
        <v>550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39707</v>
      </c>
      <c r="P68" s="1"/>
      <c r="Q68" s="1"/>
      <c r="R68" s="1"/>
      <c r="S68" s="1"/>
      <c r="T68" s="1"/>
      <c r="U68" s="1">
        <v>39713</v>
      </c>
      <c r="V68" s="1">
        <v>39719</v>
      </c>
      <c r="W68" s="1">
        <v>39711</v>
      </c>
      <c r="X68" s="1"/>
      <c r="Y68" s="1">
        <v>39708</v>
      </c>
      <c r="Z68" s="1">
        <v>39707</v>
      </c>
      <c r="AA68" s="1"/>
      <c r="AB68" s="1"/>
      <c r="AC68" s="1"/>
      <c r="AD68" s="1"/>
      <c r="AE68" s="1"/>
    </row>
    <row r="69" spans="1:31" ht="12.75">
      <c r="A69" s="2" t="s">
        <v>564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2" t="s">
        <v>565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39733</v>
      </c>
      <c r="AB70" s="1"/>
      <c r="AC70" s="1">
        <v>39712</v>
      </c>
      <c r="AD70" s="1"/>
      <c r="AE70" s="1">
        <v>39729</v>
      </c>
    </row>
    <row r="71" spans="1:31" ht="12.75">
      <c r="A71" s="2" t="s">
        <v>537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>
        <v>39717</v>
      </c>
      <c r="M71" s="1">
        <v>39702</v>
      </c>
      <c r="N71" s="1">
        <v>39715</v>
      </c>
      <c r="O71" s="1">
        <v>39721</v>
      </c>
      <c r="P71" s="1"/>
      <c r="Q71" s="1"/>
      <c r="R71" s="1">
        <v>39731</v>
      </c>
      <c r="S71" s="1">
        <v>39709</v>
      </c>
      <c r="T71" s="1">
        <v>39717</v>
      </c>
      <c r="U71" s="1"/>
      <c r="V71" s="1">
        <v>39719</v>
      </c>
      <c r="W71" s="1"/>
      <c r="X71" s="1"/>
      <c r="Y71" s="1">
        <v>39708</v>
      </c>
      <c r="Z71" s="1">
        <v>39721</v>
      </c>
      <c r="AA71" s="1"/>
      <c r="AB71" s="1">
        <v>39711</v>
      </c>
      <c r="AC71" s="1">
        <v>39717</v>
      </c>
      <c r="AD71" s="1">
        <v>39723</v>
      </c>
      <c r="AE71" s="1">
        <v>39708</v>
      </c>
    </row>
    <row r="72" spans="1:31" ht="12.75">
      <c r="A72" s="2" t="s">
        <v>556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39702</v>
      </c>
      <c r="T72" s="1"/>
      <c r="U72" s="1"/>
      <c r="V72" s="1"/>
      <c r="W72" s="1">
        <v>39721</v>
      </c>
      <c r="X72" s="1"/>
      <c r="Y72" s="1"/>
      <c r="Z72" s="1"/>
      <c r="AA72" s="1"/>
      <c r="AB72" s="1"/>
      <c r="AC72" s="1">
        <v>39717</v>
      </c>
      <c r="AD72" s="1">
        <v>39713</v>
      </c>
      <c r="AE72" s="1"/>
    </row>
    <row r="73" spans="1:31" ht="12.75">
      <c r="A73" s="2" t="s">
        <v>547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>
        <v>39715</v>
      </c>
      <c r="O73" s="1">
        <v>39735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2" t="s">
        <v>560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>
        <v>39710</v>
      </c>
      <c r="V74" s="1">
        <v>39719</v>
      </c>
      <c r="W74" s="1">
        <v>39720</v>
      </c>
      <c r="X74" s="1"/>
      <c r="Y74" s="1"/>
      <c r="Z74" s="1">
        <v>39718</v>
      </c>
      <c r="AA74" s="1">
        <v>39710</v>
      </c>
      <c r="AB74" s="1"/>
      <c r="AC74" s="1"/>
      <c r="AD74" s="1">
        <v>39727</v>
      </c>
      <c r="AE74" s="1"/>
    </row>
    <row r="75" spans="1:31" ht="12.75">
      <c r="A75" s="2" t="s">
        <v>567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39715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>
        <v>39723</v>
      </c>
      <c r="AE75" s="1"/>
    </row>
    <row r="76" spans="1:31" ht="12.75">
      <c r="A76" s="2" t="s">
        <v>542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>
        <v>39695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2" t="s">
        <v>538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>
        <v>39721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2" t="s">
        <v>534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>
        <v>39710</v>
      </c>
      <c r="M78" s="1"/>
      <c r="N78" s="1"/>
      <c r="O78" s="1"/>
      <c r="P78" s="1"/>
      <c r="Q78" s="1"/>
      <c r="R78" s="1"/>
      <c r="S78" s="1">
        <v>39709</v>
      </c>
      <c r="T78" s="1"/>
      <c r="U78" s="1"/>
      <c r="V78" s="1">
        <v>39716</v>
      </c>
      <c r="W78" s="1">
        <v>39725</v>
      </c>
      <c r="X78" s="1"/>
      <c r="Y78" s="1"/>
      <c r="Z78" s="1"/>
      <c r="AA78" s="1"/>
      <c r="AB78" s="1"/>
      <c r="AC78" s="1"/>
      <c r="AD78" s="1"/>
      <c r="AE78" s="1"/>
    </row>
    <row r="79" spans="1:31" ht="12.75">
      <c r="A79" s="2" t="s">
        <v>545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>
        <v>39715</v>
      </c>
      <c r="O79" s="1"/>
      <c r="P79" s="1"/>
      <c r="Q79" s="1"/>
      <c r="R79" s="1"/>
      <c r="S79" s="1">
        <v>39709</v>
      </c>
      <c r="T79" s="1"/>
      <c r="U79" s="1">
        <v>39727</v>
      </c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2" t="s">
        <v>551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39721</v>
      </c>
      <c r="P80" s="1"/>
      <c r="Q80" s="1"/>
      <c r="R80" s="1"/>
      <c r="S80" s="1"/>
      <c r="T80" s="1"/>
      <c r="U80" s="1"/>
      <c r="V80" s="1"/>
      <c r="W80" s="1"/>
      <c r="X80" s="1"/>
      <c r="Y80" s="1">
        <v>39708</v>
      </c>
      <c r="Z80" s="1"/>
      <c r="AA80" s="1">
        <v>39720</v>
      </c>
      <c r="AB80" s="1"/>
      <c r="AC80" s="1"/>
      <c r="AD80" s="1"/>
      <c r="AE80" s="1"/>
    </row>
    <row r="81" spans="1:31" ht="12.75">
      <c r="A81" s="2" t="s">
        <v>552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39725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2" t="s">
        <v>535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>
        <v>39717</v>
      </c>
      <c r="M82" s="1"/>
      <c r="N82" s="1">
        <v>39733</v>
      </c>
      <c r="O82" s="1"/>
      <c r="P82" s="1"/>
      <c r="Q82" s="1"/>
      <c r="R82" s="1">
        <v>39708</v>
      </c>
      <c r="S82" s="1"/>
      <c r="T82" s="1"/>
      <c r="U82" s="1">
        <v>39720</v>
      </c>
      <c r="V82" s="1">
        <v>39703</v>
      </c>
      <c r="W82" s="1"/>
      <c r="X82" s="1"/>
      <c r="Y82" s="1"/>
      <c r="Z82" s="1"/>
      <c r="AA82" s="1">
        <v>39741</v>
      </c>
      <c r="AB82" s="1"/>
      <c r="AC82" s="1"/>
      <c r="AD82" s="1"/>
      <c r="AE82" s="1"/>
    </row>
    <row r="83" spans="1:31" ht="13.5" thickBot="1">
      <c r="A83" s="2" t="s">
        <v>566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>
        <v>39722</v>
      </c>
      <c r="AC83" s="1"/>
      <c r="AD83" s="1"/>
      <c r="AE83" s="1"/>
    </row>
    <row r="84" spans="1:33" ht="12.75">
      <c r="A84" s="2" t="s">
        <v>536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>
        <v>39717</v>
      </c>
      <c r="M84" s="1"/>
      <c r="N84" s="1"/>
      <c r="O84" s="1"/>
      <c r="P84" s="1"/>
      <c r="Q84" s="1"/>
      <c r="R84" s="1"/>
      <c r="S84" s="1"/>
      <c r="T84" s="1"/>
      <c r="U84" s="1">
        <v>39708</v>
      </c>
      <c r="V84" s="1"/>
      <c r="W84" s="1"/>
      <c r="X84" s="1"/>
      <c r="Y84" s="1"/>
      <c r="Z84" s="1"/>
      <c r="AA84" s="1"/>
      <c r="AB84" s="1"/>
      <c r="AC84" s="1"/>
      <c r="AD84" s="1"/>
      <c r="AE84" s="1">
        <v>39725</v>
      </c>
      <c r="AF84" s="21" t="s">
        <v>586</v>
      </c>
      <c r="AG84" s="29" t="s">
        <v>587</v>
      </c>
    </row>
    <row r="85" spans="12:33" ht="13.5" thickBot="1">
      <c r="L85" s="4">
        <f>AVERAGE(L68:L84)</f>
        <v>39716.4</v>
      </c>
      <c r="M85" s="4">
        <f aca="true" t="shared" si="2" ref="M85:AE85">AVERAGE(M68:M84)</f>
        <v>39698.5</v>
      </c>
      <c r="N85" s="4">
        <f t="shared" si="2"/>
        <v>39719.5</v>
      </c>
      <c r="O85" s="4">
        <f t="shared" si="2"/>
        <v>39721.8</v>
      </c>
      <c r="P85" s="4"/>
      <c r="Q85" s="4"/>
      <c r="R85" s="4">
        <f t="shared" si="2"/>
        <v>39718</v>
      </c>
      <c r="S85" s="4">
        <f t="shared" si="2"/>
        <v>39707.25</v>
      </c>
      <c r="T85" s="4">
        <f t="shared" si="2"/>
        <v>39717</v>
      </c>
      <c r="U85" s="4">
        <f t="shared" si="2"/>
        <v>39715.6</v>
      </c>
      <c r="V85" s="4">
        <f t="shared" si="2"/>
        <v>39715.2</v>
      </c>
      <c r="W85" s="4">
        <f t="shared" si="2"/>
        <v>39719.25</v>
      </c>
      <c r="X85" s="4"/>
      <c r="Y85" s="4">
        <f t="shared" si="2"/>
        <v>39708</v>
      </c>
      <c r="Z85" s="4">
        <f>AVERAGE(Z68:Z84)</f>
        <v>39715.333333333336</v>
      </c>
      <c r="AA85" s="4">
        <f t="shared" si="2"/>
        <v>39726</v>
      </c>
      <c r="AB85" s="4">
        <f t="shared" si="2"/>
        <v>39716.5</v>
      </c>
      <c r="AC85" s="4">
        <f t="shared" si="2"/>
        <v>39715.333333333336</v>
      </c>
      <c r="AD85" s="4">
        <f t="shared" si="2"/>
        <v>39721.5</v>
      </c>
      <c r="AE85" s="4">
        <f t="shared" si="2"/>
        <v>39720.666666666664</v>
      </c>
      <c r="AF85" s="24">
        <f>AVERAGE(B68:AE84)</f>
        <v>39716.63333333333</v>
      </c>
      <c r="AG85" s="37">
        <f>COUNTIF(B66:AE84,"&gt;0")</f>
        <v>66</v>
      </c>
    </row>
    <row r="87" spans="1:33" ht="13.5" thickBo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2" ht="30">
      <c r="A88" s="38" t="s">
        <v>589</v>
      </c>
      <c r="AF88" s="1"/>
    </row>
    <row r="89" ht="12.75">
      <c r="AF89" s="1"/>
    </row>
    <row r="90" spans="2:32" ht="12.75">
      <c r="B90">
        <v>1870</v>
      </c>
      <c r="C90">
        <v>1871</v>
      </c>
      <c r="D90">
        <v>1872</v>
      </c>
      <c r="E90">
        <v>1873</v>
      </c>
      <c r="F90">
        <v>1874</v>
      </c>
      <c r="G90">
        <v>1875</v>
      </c>
      <c r="H90">
        <v>1876</v>
      </c>
      <c r="I90">
        <v>1877</v>
      </c>
      <c r="J90">
        <v>1878</v>
      </c>
      <c r="K90">
        <v>1879</v>
      </c>
      <c r="L90" s="2">
        <v>1880</v>
      </c>
      <c r="M90" s="2">
        <v>1881</v>
      </c>
      <c r="N90" s="2">
        <v>1882</v>
      </c>
      <c r="O90" s="2">
        <v>1883</v>
      </c>
      <c r="P90" s="2">
        <v>1884</v>
      </c>
      <c r="Q90" s="2">
        <v>1885</v>
      </c>
      <c r="R90" s="2">
        <v>1886</v>
      </c>
      <c r="S90" s="2">
        <v>1887</v>
      </c>
      <c r="T90" s="2">
        <v>1888</v>
      </c>
      <c r="U90" s="2">
        <v>1889</v>
      </c>
      <c r="V90" s="2">
        <v>1890</v>
      </c>
      <c r="W90" s="2">
        <v>1891</v>
      </c>
      <c r="X90" s="2">
        <v>1892</v>
      </c>
      <c r="Y90" s="2">
        <v>1893</v>
      </c>
      <c r="Z90" s="2">
        <v>1894</v>
      </c>
      <c r="AA90" s="2">
        <v>1895</v>
      </c>
      <c r="AB90" s="2">
        <v>1896</v>
      </c>
      <c r="AC90" s="2">
        <v>1897</v>
      </c>
      <c r="AD90" s="2">
        <v>1898</v>
      </c>
      <c r="AE90" s="2">
        <v>1899</v>
      </c>
      <c r="AF90" s="1"/>
    </row>
    <row r="91" spans="1:31" ht="23.25">
      <c r="A91" s="40" t="s">
        <v>581</v>
      </c>
      <c r="AE91" s="1"/>
    </row>
    <row r="92" spans="1:31" ht="12.75">
      <c r="A92" s="2" t="s">
        <v>525</v>
      </c>
      <c r="B92" s="10"/>
      <c r="C92" s="10"/>
      <c r="D92" s="10"/>
      <c r="E92" s="10"/>
      <c r="F92" s="10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>
        <v>40060</v>
      </c>
      <c r="AE92" s="1"/>
    </row>
    <row r="93" spans="1:31" ht="12.75">
      <c r="A93" s="2" t="s">
        <v>519</v>
      </c>
      <c r="B93" s="10"/>
      <c r="C93" s="10"/>
      <c r="D93" s="10"/>
      <c r="E93" s="10"/>
      <c r="F93" s="10"/>
      <c r="G93" s="1"/>
      <c r="H93" s="1"/>
      <c r="I93" s="1"/>
      <c r="J93" s="1"/>
      <c r="K93" s="1"/>
      <c r="L93" s="1"/>
      <c r="M93" s="1"/>
      <c r="N93" s="1"/>
      <c r="O93" s="1"/>
      <c r="P93" s="1"/>
      <c r="R93" s="1"/>
      <c r="S93" s="1"/>
      <c r="T93" s="1"/>
      <c r="U93" s="1"/>
      <c r="V93" s="1"/>
      <c r="W93" s="1"/>
      <c r="X93" s="1"/>
      <c r="Y93" s="1"/>
      <c r="Z93" s="1">
        <v>40089</v>
      </c>
      <c r="AA93" s="1"/>
      <c r="AB93" s="1"/>
      <c r="AC93" s="1"/>
      <c r="AD93" s="1"/>
      <c r="AE93" s="1"/>
    </row>
    <row r="94" spans="1:31" ht="12.75">
      <c r="A94" s="2" t="s">
        <v>440</v>
      </c>
      <c r="B94" s="10"/>
      <c r="C94" s="10"/>
      <c r="D94" s="10"/>
      <c r="E94" s="10"/>
      <c r="F94" s="10"/>
      <c r="G94" s="1"/>
      <c r="H94" s="1"/>
      <c r="I94" s="1"/>
      <c r="J94" s="1"/>
      <c r="K94" s="1"/>
      <c r="L94" s="1">
        <v>40070</v>
      </c>
      <c r="M94" s="1"/>
      <c r="N94" s="1"/>
      <c r="O94" s="1"/>
      <c r="P94" s="1"/>
      <c r="R94" s="1"/>
      <c r="S94" s="1">
        <v>40064</v>
      </c>
      <c r="T94" s="1"/>
      <c r="U94" s="1"/>
      <c r="V94" s="1"/>
      <c r="W94" s="1"/>
      <c r="X94" s="1"/>
      <c r="Y94" s="1"/>
      <c r="Z94" s="1">
        <v>40063</v>
      </c>
      <c r="AA94" s="1"/>
      <c r="AB94" s="1"/>
      <c r="AC94" s="1">
        <v>40061</v>
      </c>
      <c r="AD94" s="1">
        <v>40076</v>
      </c>
      <c r="AE94" s="1"/>
    </row>
    <row r="95" spans="1:31" ht="12.75">
      <c r="A95" s="2" t="s">
        <v>485</v>
      </c>
      <c r="B95" s="10"/>
      <c r="C95" s="10"/>
      <c r="D95" s="10"/>
      <c r="E95" s="10"/>
      <c r="F95" s="10"/>
      <c r="G95" s="1"/>
      <c r="H95" s="1"/>
      <c r="I95" s="1"/>
      <c r="J95" s="1"/>
      <c r="K95" s="1"/>
      <c r="L95" s="1"/>
      <c r="M95" s="1">
        <v>40071</v>
      </c>
      <c r="N95" s="1"/>
      <c r="O95" s="1"/>
      <c r="P95" s="1"/>
      <c r="R95" s="1">
        <v>40074</v>
      </c>
      <c r="S95" s="1">
        <v>40064</v>
      </c>
      <c r="T95" s="1">
        <v>40086</v>
      </c>
      <c r="U95" s="1">
        <v>40078</v>
      </c>
      <c r="V95" s="1">
        <v>40070</v>
      </c>
      <c r="W95" s="1"/>
      <c r="X95" s="1"/>
      <c r="Y95" s="1">
        <v>40066</v>
      </c>
      <c r="Z95" s="1">
        <v>40065</v>
      </c>
      <c r="AA95" s="1"/>
      <c r="AB95" s="1"/>
      <c r="AC95" s="1">
        <v>40068</v>
      </c>
      <c r="AD95" s="1"/>
      <c r="AE95" s="1">
        <v>40073</v>
      </c>
    </row>
    <row r="96" spans="1:31" ht="12.75">
      <c r="A96" s="2" t="s">
        <v>494</v>
      </c>
      <c r="B96" s="10"/>
      <c r="C96" s="10"/>
      <c r="D96" s="10"/>
      <c r="E96" s="10"/>
      <c r="F96" s="10"/>
      <c r="G96" s="1"/>
      <c r="H96" s="1"/>
      <c r="I96" s="1"/>
      <c r="J96" s="1"/>
      <c r="K96" s="1"/>
      <c r="L96" s="1"/>
      <c r="M96" s="1"/>
      <c r="N96" s="1"/>
      <c r="O96" s="1"/>
      <c r="P96" s="1"/>
      <c r="R96" s="1"/>
      <c r="S96" s="1">
        <v>40081</v>
      </c>
      <c r="T96" s="1">
        <v>40093</v>
      </c>
      <c r="U96" s="1"/>
      <c r="V96" s="1"/>
      <c r="W96" s="1">
        <v>40090</v>
      </c>
      <c r="X96" s="1">
        <v>40074</v>
      </c>
      <c r="Y96" s="1">
        <v>40076</v>
      </c>
      <c r="Z96" s="1"/>
      <c r="AA96" s="1">
        <v>40078</v>
      </c>
      <c r="AB96" s="1">
        <v>40069</v>
      </c>
      <c r="AC96" s="1"/>
      <c r="AD96" s="1">
        <v>40067</v>
      </c>
      <c r="AE96" s="1"/>
    </row>
    <row r="97" spans="1:31" ht="12.75">
      <c r="A97" s="2" t="s">
        <v>471</v>
      </c>
      <c r="B97" s="10"/>
      <c r="C97" s="10"/>
      <c r="D97" s="10"/>
      <c r="E97" s="10"/>
      <c r="F97" s="10"/>
      <c r="G97" s="1"/>
      <c r="H97" s="1"/>
      <c r="I97" s="1"/>
      <c r="J97" s="1"/>
      <c r="K97" s="1"/>
      <c r="L97" s="1"/>
      <c r="M97" s="1"/>
      <c r="N97" s="1"/>
      <c r="O97" s="1">
        <v>40080</v>
      </c>
      <c r="P97" s="1">
        <v>40070</v>
      </c>
      <c r="Q97" s="1">
        <v>40087</v>
      </c>
      <c r="R97" s="1"/>
      <c r="S97" s="1"/>
      <c r="T97" s="1">
        <v>40086</v>
      </c>
      <c r="U97" s="1"/>
      <c r="V97" s="1">
        <v>40077</v>
      </c>
      <c r="W97" s="1">
        <v>40083</v>
      </c>
      <c r="X97" s="1"/>
      <c r="Y97" s="1">
        <v>40081</v>
      </c>
      <c r="Z97" s="1">
        <v>40065</v>
      </c>
      <c r="AA97" s="1">
        <v>40064</v>
      </c>
      <c r="AB97" s="1">
        <v>40076</v>
      </c>
      <c r="AC97" s="1"/>
      <c r="AD97" s="1"/>
      <c r="AE97" s="1"/>
    </row>
    <row r="98" spans="1:31" ht="12.75">
      <c r="A98" s="2" t="s">
        <v>486</v>
      </c>
      <c r="B98" s="10"/>
      <c r="C98" s="10"/>
      <c r="D98" s="10"/>
      <c r="E98" s="10"/>
      <c r="F98" s="10"/>
      <c r="G98" s="1"/>
      <c r="H98" s="1"/>
      <c r="I98" s="1"/>
      <c r="J98" s="1"/>
      <c r="K98" s="1"/>
      <c r="L98" s="1"/>
      <c r="M98" s="1"/>
      <c r="N98" s="1"/>
      <c r="O98" s="1"/>
      <c r="P98" s="1"/>
      <c r="R98" s="1">
        <v>40076</v>
      </c>
      <c r="S98" s="1"/>
      <c r="T98" s="1"/>
      <c r="U98" s="1"/>
      <c r="V98" s="1">
        <v>40070</v>
      </c>
      <c r="W98" s="1">
        <v>40085</v>
      </c>
      <c r="X98" s="1"/>
      <c r="Y98" s="1">
        <v>40066</v>
      </c>
      <c r="Z98" s="1"/>
      <c r="AA98" s="1">
        <v>40064</v>
      </c>
      <c r="AB98" s="1"/>
      <c r="AC98" s="1">
        <v>40075</v>
      </c>
      <c r="AD98" s="1"/>
      <c r="AE98" s="1"/>
    </row>
    <row r="99" spans="1:31" ht="12.75">
      <c r="A99" s="2" t="s">
        <v>489</v>
      </c>
      <c r="B99" s="10"/>
      <c r="C99" s="10"/>
      <c r="D99" s="10"/>
      <c r="E99" s="10"/>
      <c r="F99" s="10"/>
      <c r="G99" s="1"/>
      <c r="H99" s="1"/>
      <c r="I99" s="1"/>
      <c r="J99" s="1"/>
      <c r="K99" s="1"/>
      <c r="L99" s="1"/>
      <c r="M99" s="1"/>
      <c r="N99" s="1"/>
      <c r="O99" s="1"/>
      <c r="P99" s="1"/>
      <c r="R99" s="1">
        <v>40089</v>
      </c>
      <c r="S99" s="1"/>
      <c r="T99" s="1"/>
      <c r="U99" s="1"/>
      <c r="V99" s="1">
        <v>40070</v>
      </c>
      <c r="W99" s="1"/>
      <c r="X99" s="1"/>
      <c r="Y99" s="1"/>
      <c r="Z99" s="1"/>
      <c r="AA99" s="1"/>
      <c r="AB99" s="1">
        <v>40071</v>
      </c>
      <c r="AC99" s="1"/>
      <c r="AD99" s="1"/>
      <c r="AE99" s="1"/>
    </row>
    <row r="100" spans="1:31" ht="12.75">
      <c r="A100" s="2" t="s">
        <v>464</v>
      </c>
      <c r="B100" s="10"/>
      <c r="C100" s="10"/>
      <c r="D100" s="10"/>
      <c r="E100" s="10"/>
      <c r="F100" s="10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1"/>
      <c r="S100" s="1">
        <v>40077</v>
      </c>
      <c r="T100" s="1">
        <v>40096</v>
      </c>
      <c r="U100" s="1"/>
      <c r="V100" s="1"/>
      <c r="W100" s="1">
        <v>40093</v>
      </c>
      <c r="X100" s="1"/>
      <c r="Y100" s="1"/>
      <c r="Z100" s="1"/>
      <c r="AA100" s="1"/>
      <c r="AB100" s="1"/>
      <c r="AC100" s="1">
        <v>40061</v>
      </c>
      <c r="AD100" s="1">
        <v>40067</v>
      </c>
      <c r="AE100" s="1">
        <v>40080</v>
      </c>
    </row>
    <row r="101" spans="1:31" ht="12.75">
      <c r="A101" s="2" t="s">
        <v>443</v>
      </c>
      <c r="B101" s="10"/>
      <c r="C101" s="10"/>
      <c r="D101" s="10"/>
      <c r="E101" s="10"/>
      <c r="F101" s="10"/>
      <c r="G101" s="1"/>
      <c r="H101" s="1"/>
      <c r="I101" s="1"/>
      <c r="J101" s="1"/>
      <c r="K101" s="1"/>
      <c r="L101" s="1">
        <v>40086</v>
      </c>
      <c r="M101" s="1">
        <v>40064</v>
      </c>
      <c r="N101" s="1"/>
      <c r="O101" s="1"/>
      <c r="P101" s="1">
        <v>40084</v>
      </c>
      <c r="R101" s="1"/>
      <c r="S101" s="1">
        <v>40070</v>
      </c>
      <c r="T101" s="1"/>
      <c r="U101" s="1"/>
      <c r="V101" s="1"/>
      <c r="W101" s="1">
        <v>40090</v>
      </c>
      <c r="X101" s="1"/>
      <c r="Y101" s="1"/>
      <c r="Z101" s="1"/>
      <c r="AA101" s="1">
        <v>40075</v>
      </c>
      <c r="AB101" s="1">
        <v>40069</v>
      </c>
      <c r="AC101" s="1">
        <v>40072</v>
      </c>
      <c r="AD101" s="1">
        <v>40077</v>
      </c>
      <c r="AE101" s="1"/>
    </row>
    <row r="102" spans="1:31" ht="12.75">
      <c r="A102" s="2" t="s">
        <v>480</v>
      </c>
      <c r="B102" s="10"/>
      <c r="C102" s="10"/>
      <c r="D102" s="10"/>
      <c r="E102" s="10"/>
      <c r="F102" s="1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v>40079</v>
      </c>
      <c r="R102" s="1"/>
      <c r="S102" s="1"/>
      <c r="T102" s="1">
        <v>40088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2" t="s">
        <v>475</v>
      </c>
      <c r="B103" s="10"/>
      <c r="C103" s="10"/>
      <c r="D103" s="10"/>
      <c r="E103" s="10"/>
      <c r="F103" s="10"/>
      <c r="G103" s="1"/>
      <c r="H103" s="1"/>
      <c r="I103" s="1"/>
      <c r="J103" s="1"/>
      <c r="K103" s="1"/>
      <c r="L103" s="1"/>
      <c r="M103" s="1"/>
      <c r="N103" s="1"/>
      <c r="O103" s="1"/>
      <c r="P103" s="1">
        <v>40062</v>
      </c>
      <c r="Q103" s="1">
        <v>40070</v>
      </c>
      <c r="R103" s="1"/>
      <c r="S103" s="1">
        <v>40060</v>
      </c>
      <c r="T103" s="1"/>
      <c r="U103" s="1"/>
      <c r="V103" s="1"/>
      <c r="W103" s="1">
        <v>40095</v>
      </c>
      <c r="X103" s="1"/>
      <c r="Y103" s="1"/>
      <c r="Z103" s="1"/>
      <c r="AA103" s="1">
        <v>40084</v>
      </c>
      <c r="AB103" s="1">
        <v>40089</v>
      </c>
      <c r="AC103" s="1"/>
      <c r="AD103" s="1"/>
      <c r="AE103" s="1"/>
    </row>
    <row r="104" spans="1:31" ht="12.75">
      <c r="A104" s="2" t="s">
        <v>437</v>
      </c>
      <c r="B104" s="10"/>
      <c r="C104" s="10"/>
      <c r="D104" s="10"/>
      <c r="E104" s="10"/>
      <c r="F104" s="10"/>
      <c r="G104" s="1"/>
      <c r="H104" s="1"/>
      <c r="I104" s="1"/>
      <c r="J104" s="1"/>
      <c r="K104" s="1"/>
      <c r="L104" s="1">
        <v>40075</v>
      </c>
      <c r="M104" s="1">
        <v>40074</v>
      </c>
      <c r="N104" s="1"/>
      <c r="O104" s="1"/>
      <c r="P104" s="1"/>
      <c r="R104" s="1"/>
      <c r="S104" s="1"/>
      <c r="T104" s="1"/>
      <c r="U104" s="1"/>
      <c r="V104" s="1"/>
      <c r="W104" s="1"/>
      <c r="X104" s="1"/>
      <c r="Y104" s="1">
        <v>40083</v>
      </c>
      <c r="Z104" s="1"/>
      <c r="AA104" s="1"/>
      <c r="AB104" s="1">
        <v>40092</v>
      </c>
      <c r="AC104" s="1"/>
      <c r="AD104" s="1">
        <v>40083</v>
      </c>
      <c r="AE104" s="1"/>
    </row>
    <row r="105" spans="1:31" ht="12.75">
      <c r="A105" s="2" t="s">
        <v>473</v>
      </c>
      <c r="B105" s="10"/>
      <c r="C105" s="10"/>
      <c r="D105" s="10"/>
      <c r="E105" s="10"/>
      <c r="F105" s="10"/>
      <c r="G105" s="1"/>
      <c r="H105" s="1"/>
      <c r="I105" s="1"/>
      <c r="J105" s="1"/>
      <c r="K105" s="1"/>
      <c r="L105" s="1"/>
      <c r="M105" s="1"/>
      <c r="N105" s="1"/>
      <c r="O105" s="1">
        <v>40089</v>
      </c>
      <c r="P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2" t="s">
        <v>518</v>
      </c>
      <c r="B106" s="10"/>
      <c r="C106" s="10"/>
      <c r="D106" s="10"/>
      <c r="E106" s="10"/>
      <c r="F106" s="10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1"/>
      <c r="S106" s="1"/>
      <c r="T106" s="1"/>
      <c r="U106" s="1"/>
      <c r="V106" s="1"/>
      <c r="W106" s="1"/>
      <c r="X106" s="1"/>
      <c r="Y106" s="1"/>
      <c r="Z106" s="1">
        <v>40079</v>
      </c>
      <c r="AA106" s="1"/>
      <c r="AB106" s="1"/>
      <c r="AC106" s="1"/>
      <c r="AD106" s="1"/>
      <c r="AE106" s="1"/>
    </row>
    <row r="107" spans="1:31" ht="12.75">
      <c r="A107" s="2" t="s">
        <v>487</v>
      </c>
      <c r="B107" s="10"/>
      <c r="C107" s="10"/>
      <c r="D107" s="10"/>
      <c r="E107" s="10"/>
      <c r="F107" s="10"/>
      <c r="G107" s="1"/>
      <c r="H107" s="1"/>
      <c r="I107" s="1"/>
      <c r="J107" s="1"/>
      <c r="K107" s="1"/>
      <c r="L107" s="1"/>
      <c r="M107" s="1"/>
      <c r="N107" s="1"/>
      <c r="O107" s="1"/>
      <c r="P107" s="1"/>
      <c r="R107" s="1">
        <v>40078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3.5" thickBot="1">
      <c r="A108" s="2" t="s">
        <v>509</v>
      </c>
      <c r="B108" s="10"/>
      <c r="C108" s="10"/>
      <c r="D108" s="10"/>
      <c r="E108" s="10"/>
      <c r="F108" s="10"/>
      <c r="G108" s="1"/>
      <c r="H108" s="1"/>
      <c r="I108" s="1"/>
      <c r="J108" s="1"/>
      <c r="K108" s="1"/>
      <c r="L108" s="1"/>
      <c r="M108" s="1"/>
      <c r="N108" s="1"/>
      <c r="O108" s="1"/>
      <c r="P108" s="1"/>
      <c r="R108" s="1"/>
      <c r="S108" s="1"/>
      <c r="T108" s="1"/>
      <c r="U108" s="1"/>
      <c r="V108" s="1">
        <v>40077</v>
      </c>
      <c r="W108" s="1">
        <v>40093</v>
      </c>
      <c r="X108" s="1"/>
      <c r="Y108" s="1"/>
      <c r="Z108" s="1"/>
      <c r="AA108" s="1">
        <v>40083</v>
      </c>
      <c r="AB108" s="1"/>
      <c r="AC108" s="1">
        <v>40068</v>
      </c>
      <c r="AD108" s="1"/>
      <c r="AE108" s="1"/>
    </row>
    <row r="109" spans="1:33" ht="12.75">
      <c r="A109" s="2" t="s">
        <v>493</v>
      </c>
      <c r="B109" s="10"/>
      <c r="C109" s="10"/>
      <c r="D109" s="10"/>
      <c r="E109" s="10"/>
      <c r="F109" s="10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1"/>
      <c r="S109" s="1">
        <v>40070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1" t="s">
        <v>586</v>
      </c>
      <c r="AG109" s="29" t="s">
        <v>587</v>
      </c>
    </row>
    <row r="110" spans="12:33" ht="13.5" thickBot="1">
      <c r="L110" s="4">
        <f>AVERAGE(L92:L109)</f>
        <v>40077</v>
      </c>
      <c r="M110" s="4">
        <f aca="true" t="shared" si="3" ref="M110:AE110">AVERAGE(M92:M109)</f>
        <v>40069.666666666664</v>
      </c>
      <c r="N110" s="4"/>
      <c r="O110" s="4">
        <f t="shared" si="3"/>
        <v>40084.5</v>
      </c>
      <c r="P110" s="4">
        <f t="shared" si="3"/>
        <v>40072</v>
      </c>
      <c r="Q110" s="4">
        <f t="shared" si="3"/>
        <v>40078.666666666664</v>
      </c>
      <c r="R110" s="4">
        <f t="shared" si="3"/>
        <v>40079.25</v>
      </c>
      <c r="S110" s="4">
        <f t="shared" si="3"/>
        <v>40069.42857142857</v>
      </c>
      <c r="T110" s="4">
        <f t="shared" si="3"/>
        <v>40089.8</v>
      </c>
      <c r="U110" s="4">
        <f t="shared" si="3"/>
        <v>40078</v>
      </c>
      <c r="V110" s="4">
        <f t="shared" si="3"/>
        <v>40072.8</v>
      </c>
      <c r="W110" s="4">
        <f t="shared" si="3"/>
        <v>40089.857142857145</v>
      </c>
      <c r="X110" s="4">
        <f t="shared" si="3"/>
        <v>40074</v>
      </c>
      <c r="Y110" s="4">
        <f t="shared" si="3"/>
        <v>40074.4</v>
      </c>
      <c r="Z110" s="4">
        <f t="shared" si="3"/>
        <v>40072.2</v>
      </c>
      <c r="AA110" s="4">
        <f t="shared" si="3"/>
        <v>40074.666666666664</v>
      </c>
      <c r="AB110" s="4">
        <f t="shared" si="3"/>
        <v>40077.666666666664</v>
      </c>
      <c r="AC110" s="4">
        <f t="shared" si="3"/>
        <v>40067.5</v>
      </c>
      <c r="AD110" s="4">
        <f t="shared" si="3"/>
        <v>40071.666666666664</v>
      </c>
      <c r="AE110" s="4">
        <f t="shared" si="3"/>
        <v>40076.5</v>
      </c>
      <c r="AF110" s="24">
        <f>AVERAGE(B92:AE109)</f>
        <v>40076.1625</v>
      </c>
      <c r="AG110" s="37">
        <f>COUNTIF(B92:AE109,"&gt;0")</f>
        <v>80</v>
      </c>
    </row>
    <row r="113" ht="23.25">
      <c r="A113" s="40" t="s">
        <v>583</v>
      </c>
    </row>
    <row r="114" spans="1:31" ht="12.75">
      <c r="A114" s="2" t="s">
        <v>491</v>
      </c>
      <c r="B114" s="10"/>
      <c r="C114" s="10"/>
      <c r="D114" s="10"/>
      <c r="E114" s="10"/>
      <c r="F114" s="10"/>
      <c r="G114" s="1"/>
      <c r="H114" s="1"/>
      <c r="I114" s="1"/>
      <c r="J114" s="1"/>
      <c r="K114" s="1"/>
      <c r="L114" s="1"/>
      <c r="M114" s="1"/>
      <c r="N114" s="1"/>
      <c r="O114" s="1"/>
      <c r="P114" s="1"/>
      <c r="R114" s="1"/>
      <c r="S114" s="4">
        <v>40052</v>
      </c>
      <c r="T114" s="1">
        <v>40084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2" t="s">
        <v>504</v>
      </c>
      <c r="B115" s="10"/>
      <c r="C115" s="10"/>
      <c r="D115" s="10"/>
      <c r="E115" s="10"/>
      <c r="F115" s="10"/>
      <c r="G115" s="1"/>
      <c r="H115" s="1"/>
      <c r="I115" s="1"/>
      <c r="J115" s="1"/>
      <c r="K115" s="1"/>
      <c r="L115" s="1"/>
      <c r="M115" s="1"/>
      <c r="N115" s="1"/>
      <c r="O115" s="1"/>
      <c r="P115" s="1"/>
      <c r="R115" s="1"/>
      <c r="S115" s="1"/>
      <c r="T115" s="1"/>
      <c r="U115" s="1"/>
      <c r="V115" s="1">
        <v>40072</v>
      </c>
      <c r="W115" s="1"/>
      <c r="X115" s="1"/>
      <c r="Y115" s="1"/>
      <c r="Z115" s="1"/>
      <c r="AA115" s="1"/>
      <c r="AB115" s="1"/>
      <c r="AC115" s="1"/>
      <c r="AD115" s="1">
        <v>40083</v>
      </c>
      <c r="AE115" s="1"/>
    </row>
    <row r="116" spans="1:31" ht="12.75">
      <c r="A116" s="2" t="s">
        <v>497</v>
      </c>
      <c r="B116" s="10"/>
      <c r="C116" s="10"/>
      <c r="D116" s="10"/>
      <c r="E116" s="10"/>
      <c r="F116" s="10"/>
      <c r="G116" s="1"/>
      <c r="H116" s="1"/>
      <c r="I116" s="1"/>
      <c r="J116" s="1"/>
      <c r="K116" s="1"/>
      <c r="L116" s="1"/>
      <c r="M116" s="1"/>
      <c r="N116" s="1"/>
      <c r="O116" s="1"/>
      <c r="P116" s="1"/>
      <c r="R116" s="1"/>
      <c r="S116" s="1"/>
      <c r="T116" s="1">
        <v>40084</v>
      </c>
      <c r="U116" s="1">
        <v>40062</v>
      </c>
      <c r="V116" s="1">
        <v>40077</v>
      </c>
      <c r="W116" s="1">
        <v>40083</v>
      </c>
      <c r="X116" s="1">
        <v>40081</v>
      </c>
      <c r="Y116" s="1"/>
      <c r="Z116" s="1">
        <v>40072</v>
      </c>
      <c r="AA116" s="1"/>
      <c r="AB116" s="4">
        <v>40055</v>
      </c>
      <c r="AC116" s="1"/>
      <c r="AD116" s="1"/>
      <c r="AE116" s="1">
        <v>40080</v>
      </c>
    </row>
    <row r="117" spans="1:31" ht="12.75">
      <c r="A117" s="2" t="s">
        <v>507</v>
      </c>
      <c r="B117" s="10"/>
      <c r="C117" s="10"/>
      <c r="D117" s="10"/>
      <c r="E117" s="10"/>
      <c r="F117" s="10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1"/>
      <c r="S117" s="1"/>
      <c r="T117" s="1"/>
      <c r="U117" s="1"/>
      <c r="V117" s="1"/>
      <c r="W117" s="1">
        <v>40076</v>
      </c>
      <c r="X117" s="1"/>
      <c r="Y117" s="1"/>
      <c r="Z117" s="1">
        <v>40079</v>
      </c>
      <c r="AA117" s="1">
        <v>40079</v>
      </c>
      <c r="AB117" s="1"/>
      <c r="AC117" s="1">
        <v>40068</v>
      </c>
      <c r="AD117" s="1">
        <v>40060</v>
      </c>
      <c r="AE117" s="1"/>
    </row>
    <row r="118" spans="1:31" ht="12.75">
      <c r="A118" s="2" t="s">
        <v>458</v>
      </c>
      <c r="B118" s="10"/>
      <c r="C118" s="10"/>
      <c r="D118" s="10"/>
      <c r="E118" s="10"/>
      <c r="F118" s="10"/>
      <c r="G118" s="1"/>
      <c r="H118" s="1"/>
      <c r="I118" s="1"/>
      <c r="J118" s="1"/>
      <c r="K118" s="1"/>
      <c r="L118" s="1"/>
      <c r="M118" s="1"/>
      <c r="N118" s="1">
        <v>40064</v>
      </c>
      <c r="O118" s="1"/>
      <c r="P118" s="1"/>
      <c r="R118" s="1"/>
      <c r="S118" s="1"/>
      <c r="T118" s="1"/>
      <c r="U118" s="1"/>
      <c r="V118" s="1"/>
      <c r="W118" s="1"/>
      <c r="X118" s="1">
        <v>40074</v>
      </c>
      <c r="Y118" s="1"/>
      <c r="Z118" s="1"/>
      <c r="AA118" s="1"/>
      <c r="AB118" s="1"/>
      <c r="AC118" s="1">
        <v>40061</v>
      </c>
      <c r="AD118" s="1"/>
      <c r="AE118" s="1"/>
    </row>
    <row r="119" spans="1:31" ht="12.75">
      <c r="A119" s="2" t="s">
        <v>488</v>
      </c>
      <c r="B119" s="10"/>
      <c r="C119" s="10"/>
      <c r="D119" s="10"/>
      <c r="E119" s="10"/>
      <c r="F119" s="10"/>
      <c r="G119" s="1"/>
      <c r="H119" s="1"/>
      <c r="I119" s="1"/>
      <c r="J119" s="1"/>
      <c r="K119" s="1"/>
      <c r="L119" s="1"/>
      <c r="M119" s="1"/>
      <c r="N119" s="1">
        <v>40073</v>
      </c>
      <c r="O119" s="1"/>
      <c r="P119" s="1"/>
      <c r="R119" s="1">
        <v>40082</v>
      </c>
      <c r="S119" s="1">
        <v>40060</v>
      </c>
      <c r="T119" s="1"/>
      <c r="U119" s="1"/>
      <c r="V119" s="1"/>
      <c r="W119" s="1">
        <v>40083</v>
      </c>
      <c r="X119" s="1"/>
      <c r="Y119" s="1"/>
      <c r="Z119" s="1"/>
      <c r="AA119" s="4">
        <v>40057</v>
      </c>
      <c r="AB119" s="1"/>
      <c r="AC119" s="1"/>
      <c r="AD119" s="1"/>
      <c r="AE119" s="1"/>
    </row>
    <row r="120" spans="1:31" ht="12.75">
      <c r="A120" s="2" t="s">
        <v>448</v>
      </c>
      <c r="B120" s="10"/>
      <c r="C120" s="10"/>
      <c r="D120" s="10"/>
      <c r="E120" s="10"/>
      <c r="F120" s="10"/>
      <c r="G120" s="1"/>
      <c r="H120" s="1"/>
      <c r="I120" s="1"/>
      <c r="J120" s="1"/>
      <c r="K120" s="1"/>
      <c r="L120" s="1"/>
      <c r="M120" s="1">
        <v>40074</v>
      </c>
      <c r="N120" s="1"/>
      <c r="O120" s="1"/>
      <c r="P120" s="1"/>
      <c r="R120" s="1"/>
      <c r="S120" s="1"/>
      <c r="T120" s="1"/>
      <c r="U120" s="1"/>
      <c r="V120" s="1"/>
      <c r="W120" s="1"/>
      <c r="X120" s="1"/>
      <c r="Y120" s="1">
        <v>40071</v>
      </c>
      <c r="Z120" s="1">
        <v>40088</v>
      </c>
      <c r="AA120" s="1">
        <v>40075</v>
      </c>
      <c r="AB120" s="1">
        <v>40060</v>
      </c>
      <c r="AC120" s="1"/>
      <c r="AD120" s="1"/>
      <c r="AE120" s="1">
        <v>40084</v>
      </c>
    </row>
    <row r="121" spans="1:31" ht="12.75">
      <c r="A121" s="2" t="s">
        <v>521</v>
      </c>
      <c r="B121" s="10"/>
      <c r="C121" s="10"/>
      <c r="D121" s="10"/>
      <c r="E121" s="10"/>
      <c r="F121" s="10"/>
      <c r="G121" s="1"/>
      <c r="H121" s="1"/>
      <c r="I121" s="1"/>
      <c r="J121" s="1"/>
      <c r="K121" s="1"/>
      <c r="L121" s="1"/>
      <c r="M121" s="1"/>
      <c r="N121" s="1"/>
      <c r="O121" s="1"/>
      <c r="P121" s="1"/>
      <c r="R121" s="1"/>
      <c r="S121" s="1"/>
      <c r="T121" s="1"/>
      <c r="U121" s="1"/>
      <c r="V121" s="1"/>
      <c r="W121" s="1"/>
      <c r="X121" s="1"/>
      <c r="Y121" s="1"/>
      <c r="Z121" s="1">
        <v>40086</v>
      </c>
      <c r="AA121" s="1"/>
      <c r="AB121" s="1"/>
      <c r="AC121" s="1">
        <v>40075</v>
      </c>
      <c r="AD121" s="1"/>
      <c r="AE121" s="1"/>
    </row>
    <row r="122" spans="1:31" ht="12.75">
      <c r="A122" s="2" t="s">
        <v>479</v>
      </c>
      <c r="B122" s="10"/>
      <c r="C122" s="10"/>
      <c r="D122" s="10"/>
      <c r="E122" s="10"/>
      <c r="F122" s="10"/>
      <c r="G122" s="1"/>
      <c r="H122" s="1"/>
      <c r="I122" s="1"/>
      <c r="J122" s="1"/>
      <c r="K122" s="1"/>
      <c r="L122" s="1"/>
      <c r="M122" s="1"/>
      <c r="N122" s="1"/>
      <c r="O122" s="1"/>
      <c r="P122" s="1">
        <v>40087</v>
      </c>
      <c r="R122" s="1"/>
      <c r="S122" s="1"/>
      <c r="T122" s="1"/>
      <c r="U122" s="1">
        <v>40081</v>
      </c>
      <c r="V122" s="1"/>
      <c r="W122" s="1">
        <v>40083</v>
      </c>
      <c r="X122" s="1"/>
      <c r="Y122" s="1"/>
      <c r="Z122" s="1"/>
      <c r="AA122" s="1"/>
      <c r="AB122" s="1"/>
      <c r="AC122" s="1"/>
      <c r="AD122" s="1"/>
      <c r="AE122" s="1"/>
    </row>
    <row r="123" spans="1:31" ht="12.75">
      <c r="A123" s="2" t="s">
        <v>439</v>
      </c>
      <c r="B123" s="10"/>
      <c r="C123" s="10"/>
      <c r="D123" s="10"/>
      <c r="E123" s="10"/>
      <c r="F123" s="10"/>
      <c r="G123" s="1"/>
      <c r="H123" s="1"/>
      <c r="I123" s="1"/>
      <c r="J123" s="1"/>
      <c r="K123" s="1"/>
      <c r="L123" s="1">
        <v>40079</v>
      </c>
      <c r="M123" s="1">
        <v>40070</v>
      </c>
      <c r="N123" s="1"/>
      <c r="O123" s="1"/>
      <c r="P123" s="1"/>
      <c r="R123" s="1">
        <v>40072</v>
      </c>
      <c r="S123" s="1"/>
      <c r="T123" s="1"/>
      <c r="U123" s="1"/>
      <c r="V123" s="1"/>
      <c r="W123" s="1">
        <v>40076</v>
      </c>
      <c r="X123" s="1"/>
      <c r="Y123" s="1"/>
      <c r="Z123" s="1"/>
      <c r="AA123" s="1"/>
      <c r="AB123" s="1"/>
      <c r="AC123" s="1"/>
      <c r="AD123" s="1"/>
      <c r="AE123" s="1"/>
    </row>
    <row r="124" spans="1:31" ht="12.75">
      <c r="A124" s="2" t="s">
        <v>450</v>
      </c>
      <c r="B124" s="10"/>
      <c r="C124" s="10"/>
      <c r="D124" s="10"/>
      <c r="E124" s="10"/>
      <c r="F124" s="10"/>
      <c r="G124" s="1"/>
      <c r="H124" s="1"/>
      <c r="I124" s="1"/>
      <c r="J124" s="1"/>
      <c r="K124" s="1"/>
      <c r="L124" s="1"/>
      <c r="M124" s="1">
        <v>40081</v>
      </c>
      <c r="N124" s="1"/>
      <c r="O124" s="1"/>
      <c r="P124" s="1"/>
      <c r="R124" s="1"/>
      <c r="S124" s="4">
        <v>40057</v>
      </c>
      <c r="T124" s="1"/>
      <c r="U124" s="1"/>
      <c r="V124" s="1">
        <v>40078</v>
      </c>
      <c r="W124" s="1"/>
      <c r="X124" s="1"/>
      <c r="Y124" s="1">
        <v>40081</v>
      </c>
      <c r="Z124" s="1"/>
      <c r="AA124" s="1"/>
      <c r="AB124" s="1"/>
      <c r="AC124" s="1"/>
      <c r="AD124" s="1"/>
      <c r="AE124" s="1"/>
    </row>
    <row r="125" spans="1:31" ht="12.75">
      <c r="A125" s="2" t="s">
        <v>527</v>
      </c>
      <c r="B125" s="10"/>
      <c r="C125" s="10"/>
      <c r="D125" s="10"/>
      <c r="E125" s="10"/>
      <c r="F125" s="10"/>
      <c r="G125" s="1"/>
      <c r="H125" s="1"/>
      <c r="I125" s="1"/>
      <c r="J125" s="1"/>
      <c r="K125" s="1"/>
      <c r="L125" s="1"/>
      <c r="M125" s="1"/>
      <c r="N125" s="1"/>
      <c r="O125" s="1"/>
      <c r="P125" s="1"/>
      <c r="R125" s="1"/>
      <c r="S125" s="1"/>
      <c r="T125" s="1">
        <v>40110</v>
      </c>
      <c r="U125" s="1"/>
      <c r="V125" s="1"/>
      <c r="W125" s="1"/>
      <c r="X125" s="1"/>
      <c r="Y125" s="1"/>
      <c r="Z125" s="1"/>
      <c r="AA125" s="1"/>
      <c r="AB125" s="1"/>
      <c r="AC125" s="1"/>
      <c r="AD125" s="1">
        <v>40083</v>
      </c>
      <c r="AE125" s="1">
        <v>40073</v>
      </c>
    </row>
    <row r="126" spans="1:31" ht="12.75">
      <c r="A126" s="2" t="s">
        <v>517</v>
      </c>
      <c r="B126" s="10"/>
      <c r="C126" s="10"/>
      <c r="D126" s="10"/>
      <c r="E126" s="10"/>
      <c r="F126" s="10"/>
      <c r="G126" s="1"/>
      <c r="H126" s="1"/>
      <c r="I126" s="1"/>
      <c r="J126" s="1"/>
      <c r="K126" s="1"/>
      <c r="L126" s="1"/>
      <c r="M126" s="1"/>
      <c r="N126" s="1"/>
      <c r="O126" s="1"/>
      <c r="P126" s="1"/>
      <c r="R126" s="1"/>
      <c r="S126" s="1"/>
      <c r="T126" s="1"/>
      <c r="U126" s="1"/>
      <c r="V126" s="1"/>
      <c r="W126" s="1"/>
      <c r="X126" s="1"/>
      <c r="Y126" s="1">
        <v>40087</v>
      </c>
      <c r="Z126" s="1"/>
      <c r="AA126" s="1"/>
      <c r="AB126" s="1">
        <v>40069</v>
      </c>
      <c r="AC126" s="1"/>
      <c r="AD126" s="1"/>
      <c r="AE126" s="1">
        <v>40080</v>
      </c>
    </row>
    <row r="127" spans="1:31" ht="12.75">
      <c r="A127" s="2" t="s">
        <v>482</v>
      </c>
      <c r="B127" s="10"/>
      <c r="C127" s="10"/>
      <c r="D127" s="10"/>
      <c r="E127" s="10"/>
      <c r="F127" s="1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v>40087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>
      <c r="A128" s="2" t="s">
        <v>436</v>
      </c>
      <c r="B128" s="10"/>
      <c r="C128" s="10"/>
      <c r="D128" s="10"/>
      <c r="E128" s="10"/>
      <c r="F128" s="10"/>
      <c r="G128" s="1"/>
      <c r="H128" s="1"/>
      <c r="I128" s="1"/>
      <c r="J128" s="1"/>
      <c r="K128" s="1"/>
      <c r="L128" s="1">
        <v>40075</v>
      </c>
      <c r="M128" s="1"/>
      <c r="N128" s="1"/>
      <c r="O128" s="1"/>
      <c r="P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>
      <c r="A129" s="2" t="s">
        <v>510</v>
      </c>
      <c r="B129" s="10"/>
      <c r="C129" s="10"/>
      <c r="D129" s="10"/>
      <c r="E129" s="10"/>
      <c r="F129" s="10"/>
      <c r="G129" s="1"/>
      <c r="H129" s="1"/>
      <c r="I129" s="1"/>
      <c r="J129" s="1"/>
      <c r="K129" s="1"/>
      <c r="L129" s="1"/>
      <c r="M129" s="1"/>
      <c r="N129" s="1"/>
      <c r="O129" s="1"/>
      <c r="P129" s="1"/>
      <c r="R129" s="1"/>
      <c r="S129" s="1"/>
      <c r="T129" s="1"/>
      <c r="U129" s="1"/>
      <c r="V129" s="1"/>
      <c r="W129" s="1">
        <v>40093</v>
      </c>
      <c r="X129" s="1">
        <v>40071</v>
      </c>
      <c r="Y129" s="1"/>
      <c r="Z129" s="1">
        <v>40060</v>
      </c>
      <c r="AA129" s="1">
        <v>40078</v>
      </c>
      <c r="AB129" s="1"/>
      <c r="AC129" s="1"/>
      <c r="AD129" s="1"/>
      <c r="AE129" s="1"/>
    </row>
    <row r="130" spans="1:31" ht="12.75">
      <c r="A130" s="2" t="s">
        <v>452</v>
      </c>
      <c r="B130" s="10"/>
      <c r="C130" s="10"/>
      <c r="D130" s="10"/>
      <c r="E130" s="10"/>
      <c r="F130" s="10"/>
      <c r="G130" s="1"/>
      <c r="H130" s="1"/>
      <c r="I130" s="1"/>
      <c r="J130" s="1"/>
      <c r="K130" s="1"/>
      <c r="L130" s="1"/>
      <c r="M130" s="1">
        <v>40084</v>
      </c>
      <c r="N130" s="1"/>
      <c r="O130" s="1"/>
      <c r="P130" s="1"/>
      <c r="R130" s="1">
        <v>40093</v>
      </c>
      <c r="S130" s="1">
        <v>40071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>
      <c r="A131" s="2" t="s">
        <v>447</v>
      </c>
      <c r="B131" s="4"/>
      <c r="C131" s="4"/>
      <c r="D131" s="4"/>
      <c r="E131" s="4"/>
      <c r="F131" s="1"/>
      <c r="G131" s="1"/>
      <c r="H131" s="1"/>
      <c r="I131" s="1"/>
      <c r="J131" s="1"/>
      <c r="K131" s="1"/>
      <c r="L131" s="1"/>
      <c r="M131" s="1">
        <v>40065</v>
      </c>
      <c r="N131" s="1"/>
      <c r="O131" s="1"/>
      <c r="P131" s="1"/>
      <c r="R131" s="1"/>
      <c r="S131" s="1">
        <v>40067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>
      <c r="A132" s="2" t="s">
        <v>495</v>
      </c>
      <c r="B132" s="4"/>
      <c r="C132" s="4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R132" s="1"/>
      <c r="S132" s="1"/>
      <c r="T132" s="1">
        <v>40087</v>
      </c>
      <c r="U132" s="1">
        <v>40085</v>
      </c>
      <c r="V132" s="1">
        <v>40077</v>
      </c>
      <c r="W132" s="1">
        <v>40090</v>
      </c>
      <c r="X132" s="1"/>
      <c r="Y132" s="1">
        <v>40059</v>
      </c>
      <c r="Z132" s="1">
        <v>40072</v>
      </c>
      <c r="AA132" s="1"/>
      <c r="AB132" s="1"/>
      <c r="AC132" s="1"/>
      <c r="AD132" s="1">
        <v>40074</v>
      </c>
      <c r="AE132" s="1"/>
    </row>
    <row r="133" spans="1:31" ht="12.75">
      <c r="A133" s="2" t="s">
        <v>453</v>
      </c>
      <c r="B133" s="4"/>
      <c r="C133" s="4"/>
      <c r="D133" s="4"/>
      <c r="E133" s="4"/>
      <c r="F133" s="1"/>
      <c r="G133" s="1"/>
      <c r="H133" s="1"/>
      <c r="I133" s="1"/>
      <c r="J133" s="1"/>
      <c r="K133" s="1"/>
      <c r="L133" s="1"/>
      <c r="M133" s="1">
        <v>40085</v>
      </c>
      <c r="N133" s="1"/>
      <c r="O133" s="1"/>
      <c r="P133" s="1"/>
      <c r="R133" s="1"/>
      <c r="S133" s="1"/>
      <c r="T133" s="1"/>
      <c r="U133" s="1">
        <v>40085</v>
      </c>
      <c r="V133" s="1"/>
      <c r="W133" s="1"/>
      <c r="X133" s="1"/>
      <c r="Y133" s="1"/>
      <c r="Z133" s="1"/>
      <c r="AA133" s="1"/>
      <c r="AB133" s="1"/>
      <c r="AC133" s="1">
        <v>40090</v>
      </c>
      <c r="AD133" s="1"/>
      <c r="AE133" s="1"/>
    </row>
    <row r="134" spans="1:26" ht="12.75">
      <c r="A134" s="2" t="s">
        <v>520</v>
      </c>
      <c r="V134" s="1">
        <v>40095</v>
      </c>
      <c r="Z134" s="1">
        <v>40086</v>
      </c>
    </row>
    <row r="135" spans="1:29" ht="12.75">
      <c r="A135" s="2" t="s">
        <v>516</v>
      </c>
      <c r="Y135" s="1">
        <v>40083</v>
      </c>
      <c r="AC135" s="1">
        <v>40093</v>
      </c>
    </row>
    <row r="136" spans="1:23" ht="12.75">
      <c r="A136" s="2" t="s">
        <v>467</v>
      </c>
      <c r="O136" s="1">
        <v>40065</v>
      </c>
      <c r="T136" s="1">
        <v>40086</v>
      </c>
      <c r="W136" s="1">
        <v>40086</v>
      </c>
    </row>
    <row r="137" spans="1:26" ht="12.75">
      <c r="A137" s="2" t="s">
        <v>515</v>
      </c>
      <c r="Y137" s="1">
        <v>40073</v>
      </c>
      <c r="Z137" s="1">
        <v>40079</v>
      </c>
    </row>
    <row r="138" spans="1:31" ht="13.5" thickBot="1">
      <c r="A138" s="2" t="s">
        <v>457</v>
      </c>
      <c r="B138" s="10"/>
      <c r="C138" s="10"/>
      <c r="D138" s="10"/>
      <c r="E138" s="10"/>
      <c r="F138" s="10"/>
      <c r="G138" s="1"/>
      <c r="H138" s="1"/>
      <c r="I138" s="1"/>
      <c r="J138" s="1"/>
      <c r="K138" s="1"/>
      <c r="L138" s="1"/>
      <c r="M138" s="1"/>
      <c r="N138" s="1">
        <v>40068</v>
      </c>
      <c r="O138" s="1">
        <v>40072</v>
      </c>
      <c r="P138" s="1">
        <v>40059</v>
      </c>
      <c r="R138" s="1">
        <v>40100</v>
      </c>
      <c r="S138" s="1"/>
      <c r="T138" s="1"/>
      <c r="U138" s="1">
        <v>40086</v>
      </c>
      <c r="V138" s="1"/>
      <c r="W138" s="1">
        <v>40090</v>
      </c>
      <c r="X138" s="1"/>
      <c r="Y138" s="1"/>
      <c r="Z138" s="1"/>
      <c r="AA138" s="1">
        <v>40082</v>
      </c>
      <c r="AB138" s="1"/>
      <c r="AC138" s="1">
        <v>40068</v>
      </c>
      <c r="AD138" s="1"/>
      <c r="AE138" s="1">
        <v>40073</v>
      </c>
    </row>
    <row r="139" spans="1:33" ht="12.75">
      <c r="A139" s="2" t="s">
        <v>498</v>
      </c>
      <c r="T139" s="1">
        <v>40083</v>
      </c>
      <c r="U139" s="1">
        <v>40089</v>
      </c>
      <c r="V139" s="1">
        <v>40077</v>
      </c>
      <c r="AF139" s="21" t="s">
        <v>586</v>
      </c>
      <c r="AG139" s="29" t="s">
        <v>587</v>
      </c>
    </row>
    <row r="140" spans="12:33" ht="13.5" thickBot="1">
      <c r="L140" s="4">
        <f>AVERAGE(L114:L139)</f>
        <v>40077</v>
      </c>
      <c r="M140" s="4">
        <f aca="true" t="shared" si="4" ref="M140:AE140">AVERAGE(M114:M139)</f>
        <v>40076.5</v>
      </c>
      <c r="N140" s="4">
        <f t="shared" si="4"/>
        <v>40068.333333333336</v>
      </c>
      <c r="O140" s="4">
        <f t="shared" si="4"/>
        <v>40068.5</v>
      </c>
      <c r="P140" s="4">
        <f t="shared" si="4"/>
        <v>40073</v>
      </c>
      <c r="Q140" s="4">
        <f t="shared" si="4"/>
        <v>40087</v>
      </c>
      <c r="R140" s="4">
        <f t="shared" si="4"/>
        <v>40086.75</v>
      </c>
      <c r="S140" s="4">
        <f t="shared" si="4"/>
        <v>40061.4</v>
      </c>
      <c r="T140" s="4">
        <f t="shared" si="4"/>
        <v>40089</v>
      </c>
      <c r="U140" s="4">
        <f t="shared" si="4"/>
        <v>40081.333333333336</v>
      </c>
      <c r="V140" s="4">
        <f t="shared" si="4"/>
        <v>40079.333333333336</v>
      </c>
      <c r="W140" s="4">
        <f t="shared" si="4"/>
        <v>40084.444444444445</v>
      </c>
      <c r="X140" s="4">
        <f t="shared" si="4"/>
        <v>40075.333333333336</v>
      </c>
      <c r="Y140" s="4">
        <f t="shared" si="4"/>
        <v>40075.666666666664</v>
      </c>
      <c r="Z140" s="4">
        <f t="shared" si="4"/>
        <v>40077.75</v>
      </c>
      <c r="AA140" s="4">
        <f t="shared" si="4"/>
        <v>40074.2</v>
      </c>
      <c r="AB140" s="4">
        <f t="shared" si="4"/>
        <v>40061.333333333336</v>
      </c>
      <c r="AC140" s="4">
        <f t="shared" si="4"/>
        <v>40075.833333333336</v>
      </c>
      <c r="AD140" s="4">
        <f t="shared" si="4"/>
        <v>40075</v>
      </c>
      <c r="AE140" s="4">
        <f t="shared" si="4"/>
        <v>40078</v>
      </c>
      <c r="AF140" s="24">
        <f>AVERAGE(B114:AE139)</f>
        <v>40077.19565217391</v>
      </c>
      <c r="AG140" s="37">
        <f>COUNTIF(B114:AE139,"&gt;0")</f>
        <v>92</v>
      </c>
    </row>
    <row r="142" ht="23.25">
      <c r="A142" s="40" t="s">
        <v>584</v>
      </c>
    </row>
    <row r="143" spans="1:31" ht="12.75">
      <c r="A143" s="2" t="s">
        <v>429</v>
      </c>
      <c r="B143" s="10"/>
      <c r="C143" s="10"/>
      <c r="D143" s="10"/>
      <c r="E143" s="10"/>
      <c r="F143" s="10"/>
      <c r="G143" s="1"/>
      <c r="H143" s="1"/>
      <c r="I143" s="1"/>
      <c r="J143" s="1"/>
      <c r="K143" s="1"/>
      <c r="L143" s="1"/>
      <c r="M143" s="1"/>
      <c r="N143" s="1"/>
      <c r="O143" s="1"/>
      <c r="P143" s="1"/>
      <c r="R143" s="1"/>
      <c r="S143" s="1"/>
      <c r="T143" s="1"/>
      <c r="U143" s="1"/>
      <c r="V143" s="1">
        <v>40070</v>
      </c>
      <c r="W143" s="1"/>
      <c r="X143" s="1"/>
      <c r="Y143" s="1"/>
      <c r="Z143" s="1"/>
      <c r="AA143" s="1"/>
      <c r="AB143" s="1"/>
      <c r="AC143" s="1">
        <v>40075</v>
      </c>
      <c r="AD143" s="1"/>
      <c r="AE143" s="1">
        <v>40066</v>
      </c>
    </row>
    <row r="144" spans="1:31" ht="12.75">
      <c r="A144" s="2" t="s">
        <v>477</v>
      </c>
      <c r="B144" s="10"/>
      <c r="C144" s="10"/>
      <c r="D144" s="10"/>
      <c r="E144" s="10"/>
      <c r="F144" s="10"/>
      <c r="G144" s="1"/>
      <c r="H144" s="1"/>
      <c r="I144" s="1"/>
      <c r="J144" s="1"/>
      <c r="K144" s="1"/>
      <c r="L144" s="1"/>
      <c r="M144" s="1"/>
      <c r="N144" s="1"/>
      <c r="O144" s="1"/>
      <c r="P144" s="1">
        <v>40079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>
      <c r="A145" s="2" t="s">
        <v>511</v>
      </c>
      <c r="B145" s="10"/>
      <c r="C145" s="10"/>
      <c r="D145" s="10"/>
      <c r="E145" s="10"/>
      <c r="F145" s="10"/>
      <c r="G145" s="1"/>
      <c r="H145" s="1"/>
      <c r="I145" s="1"/>
      <c r="J145" s="1"/>
      <c r="K145" s="1"/>
      <c r="L145" s="1"/>
      <c r="M145" s="1"/>
      <c r="N145" s="1"/>
      <c r="O145" s="1"/>
      <c r="P145" s="1"/>
      <c r="R145" s="1"/>
      <c r="S145" s="1"/>
      <c r="T145" s="1"/>
      <c r="U145" s="1"/>
      <c r="V145" s="1"/>
      <c r="W145" s="1"/>
      <c r="X145" s="1">
        <v>40093</v>
      </c>
      <c r="Y145" s="1"/>
      <c r="Z145" s="1">
        <v>40086</v>
      </c>
      <c r="AA145" s="1"/>
      <c r="AB145" s="1">
        <v>40069</v>
      </c>
      <c r="AC145" s="1"/>
      <c r="AD145" s="1"/>
      <c r="AE145" s="1">
        <v>40073</v>
      </c>
    </row>
    <row r="146" spans="1:31" ht="12.75">
      <c r="A146" s="2" t="s">
        <v>461</v>
      </c>
      <c r="B146" s="10"/>
      <c r="C146" s="10"/>
      <c r="D146" s="10"/>
      <c r="E146" s="10"/>
      <c r="F146" s="10"/>
      <c r="G146" s="1"/>
      <c r="H146" s="1"/>
      <c r="I146" s="1"/>
      <c r="J146" s="1"/>
      <c r="K146" s="1"/>
      <c r="L146" s="1"/>
      <c r="M146" s="1"/>
      <c r="N146" s="1">
        <v>40081</v>
      </c>
      <c r="O146" s="1">
        <v>40093</v>
      </c>
      <c r="P146" s="1"/>
      <c r="Q146" s="1">
        <v>40073</v>
      </c>
      <c r="R146" s="1"/>
      <c r="S146" s="1">
        <v>40085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>
      <c r="A147" s="2" t="s">
        <v>492</v>
      </c>
      <c r="B147" s="10"/>
      <c r="C147" s="10"/>
      <c r="D147" s="10"/>
      <c r="E147" s="10"/>
      <c r="F147" s="10"/>
      <c r="G147" s="1"/>
      <c r="H147" s="1"/>
      <c r="I147" s="1"/>
      <c r="J147" s="1"/>
      <c r="K147" s="1"/>
      <c r="L147" s="1"/>
      <c r="M147" s="1"/>
      <c r="N147" s="1"/>
      <c r="O147" s="1"/>
      <c r="P147" s="1"/>
      <c r="R147" s="1"/>
      <c r="S147" s="4">
        <v>40053</v>
      </c>
      <c r="T147" s="1">
        <v>40084</v>
      </c>
      <c r="U147" s="1"/>
      <c r="V147" s="1"/>
      <c r="W147" s="1"/>
      <c r="X147" s="1"/>
      <c r="Y147" s="1">
        <v>40066</v>
      </c>
      <c r="Z147" s="1"/>
      <c r="AA147" s="1">
        <v>40064</v>
      </c>
      <c r="AB147" s="1"/>
      <c r="AC147" s="1"/>
      <c r="AD147" s="1"/>
      <c r="AE147" s="1"/>
    </row>
    <row r="148" spans="1:31" ht="12.75">
      <c r="A148" s="2" t="s">
        <v>459</v>
      </c>
      <c r="B148" s="10"/>
      <c r="C148" s="10"/>
      <c r="D148" s="10"/>
      <c r="E148" s="10"/>
      <c r="F148" s="10"/>
      <c r="G148" s="1"/>
      <c r="H148" s="1"/>
      <c r="I148" s="1"/>
      <c r="J148" s="1"/>
      <c r="K148" s="1"/>
      <c r="L148" s="1"/>
      <c r="M148" s="1"/>
      <c r="N148" s="1">
        <v>40074</v>
      </c>
      <c r="O148" s="1"/>
      <c r="P148" s="1"/>
      <c r="R148" s="1"/>
      <c r="S148" s="1"/>
      <c r="T148" s="1"/>
      <c r="U148" s="1"/>
      <c r="V148" s="1"/>
      <c r="W148" s="1"/>
      <c r="X148" s="1">
        <v>40094</v>
      </c>
      <c r="Y148" s="1"/>
      <c r="Z148" s="1"/>
      <c r="AA148" s="1"/>
      <c r="AB148" s="1"/>
      <c r="AC148" s="1"/>
      <c r="AD148" s="1">
        <v>40074</v>
      </c>
      <c r="AE148" s="1">
        <v>40070</v>
      </c>
    </row>
    <row r="149" spans="1:31" ht="12.75">
      <c r="A149" s="2" t="s">
        <v>455</v>
      </c>
      <c r="B149" s="10"/>
      <c r="C149" s="10"/>
      <c r="D149" s="10"/>
      <c r="E149" s="10"/>
      <c r="F149" s="10"/>
      <c r="G149" s="1"/>
      <c r="H149" s="1"/>
      <c r="I149" s="1"/>
      <c r="J149" s="1"/>
      <c r="K149" s="1"/>
      <c r="L149" s="1"/>
      <c r="M149" s="1">
        <v>40095</v>
      </c>
      <c r="N149" s="1"/>
      <c r="O149" s="1">
        <v>40093</v>
      </c>
      <c r="P149" s="1">
        <v>40092</v>
      </c>
      <c r="R149" s="1"/>
      <c r="S149" s="1"/>
      <c r="T149" s="1"/>
      <c r="U149" s="1"/>
      <c r="V149" s="1"/>
      <c r="W149" s="1">
        <v>40083</v>
      </c>
      <c r="X149" s="1"/>
      <c r="Y149" s="1"/>
      <c r="Z149" s="1"/>
      <c r="AA149" s="1"/>
      <c r="AB149" s="1"/>
      <c r="AC149" s="1">
        <v>40061</v>
      </c>
      <c r="AD149" s="1"/>
      <c r="AE149" s="1">
        <v>40066</v>
      </c>
    </row>
    <row r="150" spans="1:31" ht="12.75">
      <c r="A150" s="2" t="s">
        <v>460</v>
      </c>
      <c r="B150" s="10"/>
      <c r="C150" s="10"/>
      <c r="D150" s="10"/>
      <c r="E150" s="10"/>
      <c r="F150" s="10"/>
      <c r="G150" s="1"/>
      <c r="H150" s="1"/>
      <c r="I150" s="1"/>
      <c r="J150" s="1"/>
      <c r="K150" s="1"/>
      <c r="L150" s="1"/>
      <c r="M150" s="1"/>
      <c r="N150" s="1">
        <v>40073</v>
      </c>
      <c r="O150" s="1"/>
      <c r="P150" s="1"/>
      <c r="R150" s="1"/>
      <c r="S150" s="1"/>
      <c r="T150" s="1"/>
      <c r="U150" s="1"/>
      <c r="V150" s="1"/>
      <c r="W150" s="1">
        <v>40076</v>
      </c>
      <c r="X150" s="1"/>
      <c r="Y150" s="1"/>
      <c r="Z150" s="1"/>
      <c r="AA150" s="1"/>
      <c r="AB150" s="1"/>
      <c r="AC150" s="1">
        <v>40068</v>
      </c>
      <c r="AD150" s="1"/>
      <c r="AE150" s="1">
        <v>40066</v>
      </c>
    </row>
    <row r="151" spans="1:31" ht="12.75">
      <c r="A151" s="2" t="s">
        <v>476</v>
      </c>
      <c r="B151" s="10"/>
      <c r="C151" s="10"/>
      <c r="D151" s="10"/>
      <c r="E151" s="10"/>
      <c r="F151" s="10"/>
      <c r="G151" s="1"/>
      <c r="H151" s="1"/>
      <c r="I151" s="1"/>
      <c r="J151" s="1"/>
      <c r="K151" s="1"/>
      <c r="L151" s="1"/>
      <c r="M151" s="1"/>
      <c r="N151" s="1"/>
      <c r="O151" s="1"/>
      <c r="P151" s="1">
        <v>40068</v>
      </c>
      <c r="Q151" s="1">
        <v>40067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>
      <c r="A152" s="2" t="s">
        <v>528</v>
      </c>
      <c r="B152" s="10"/>
      <c r="C152" s="10"/>
      <c r="D152" s="10"/>
      <c r="E152" s="10"/>
      <c r="F152" s="10"/>
      <c r="G152" s="1"/>
      <c r="H152" s="1"/>
      <c r="I152" s="1"/>
      <c r="J152" s="1"/>
      <c r="K152" s="1"/>
      <c r="L152" s="1"/>
      <c r="M152" s="1"/>
      <c r="N152" s="1"/>
      <c r="O152" s="1"/>
      <c r="P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>
        <v>40066</v>
      </c>
    </row>
    <row r="153" spans="1:31" ht="12.75">
      <c r="A153" s="2" t="s">
        <v>478</v>
      </c>
      <c r="B153" s="10"/>
      <c r="C153" s="10"/>
      <c r="D153" s="10"/>
      <c r="E153" s="10"/>
      <c r="F153" s="10"/>
      <c r="G153" s="1"/>
      <c r="H153" s="1"/>
      <c r="I153" s="1"/>
      <c r="J153" s="1"/>
      <c r="K153" s="1"/>
      <c r="L153" s="1"/>
      <c r="M153" s="1"/>
      <c r="N153" s="1"/>
      <c r="O153" s="1"/>
      <c r="P153" s="1">
        <v>40066</v>
      </c>
      <c r="R153" s="1">
        <v>40083</v>
      </c>
      <c r="S153" s="1"/>
      <c r="T153" s="1">
        <v>40083</v>
      </c>
      <c r="U153" s="1">
        <v>40081</v>
      </c>
      <c r="V153" s="1">
        <v>40074</v>
      </c>
      <c r="W153" s="1"/>
      <c r="X153" s="1"/>
      <c r="Y153" s="1">
        <v>40066</v>
      </c>
      <c r="Z153" s="1"/>
      <c r="AA153" s="1"/>
      <c r="AB153" s="1"/>
      <c r="AC153" s="1"/>
      <c r="AD153" s="1"/>
      <c r="AE153" s="1">
        <v>40070</v>
      </c>
    </row>
    <row r="154" spans="1:31" ht="12.75">
      <c r="A154" s="2" t="s">
        <v>465</v>
      </c>
      <c r="B154" s="10"/>
      <c r="C154" s="10"/>
      <c r="D154" s="10"/>
      <c r="E154" s="10"/>
      <c r="F154" s="10"/>
      <c r="G154" s="1"/>
      <c r="H154" s="1"/>
      <c r="I154" s="1"/>
      <c r="J154" s="1"/>
      <c r="K154" s="1"/>
      <c r="L154" s="1"/>
      <c r="M154" s="1"/>
      <c r="N154" s="1">
        <v>40095</v>
      </c>
      <c r="O154" s="1"/>
      <c r="P154" s="1"/>
      <c r="Q154" s="1">
        <v>40090</v>
      </c>
      <c r="R154" s="1"/>
      <c r="S154" s="1">
        <v>40081</v>
      </c>
      <c r="T154" s="1"/>
      <c r="U154" s="1">
        <v>40085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>
      <c r="A155" s="2" t="s">
        <v>190</v>
      </c>
      <c r="B155" s="10"/>
      <c r="C155" s="10"/>
      <c r="D155" s="10"/>
      <c r="E155" s="10"/>
      <c r="F155" s="10"/>
      <c r="G155" s="1"/>
      <c r="H155" s="1"/>
      <c r="I155" s="1"/>
      <c r="J155" s="1"/>
      <c r="K155" s="1"/>
      <c r="L155" s="1"/>
      <c r="M155" s="1"/>
      <c r="N155" s="1">
        <v>40080</v>
      </c>
      <c r="O155" s="1"/>
      <c r="P155" s="1"/>
      <c r="R155" s="1">
        <v>40100</v>
      </c>
      <c r="S155" s="1"/>
      <c r="T155" s="1"/>
      <c r="U155" s="1">
        <v>40083</v>
      </c>
      <c r="V155" s="1"/>
      <c r="W155" s="1"/>
      <c r="X155" s="1"/>
      <c r="Y155" s="1"/>
      <c r="Z155" s="1"/>
      <c r="AA155" s="1"/>
      <c r="AB155" s="1">
        <v>40062</v>
      </c>
      <c r="AC155" s="1"/>
      <c r="AD155" s="1"/>
      <c r="AE155" s="1"/>
    </row>
    <row r="156" spans="1:31" ht="12.75">
      <c r="A156" s="2" t="s">
        <v>432</v>
      </c>
      <c r="B156" s="10"/>
      <c r="C156" s="10"/>
      <c r="D156" s="10"/>
      <c r="E156" s="10"/>
      <c r="F156" s="10"/>
      <c r="G156" s="1"/>
      <c r="H156" s="1"/>
      <c r="I156" s="1"/>
      <c r="J156" s="1"/>
      <c r="K156" s="1"/>
      <c r="L156" s="1">
        <v>40072</v>
      </c>
      <c r="M156" s="1"/>
      <c r="N156" s="1"/>
      <c r="O156" s="1"/>
      <c r="P156" s="1"/>
      <c r="R156" s="1"/>
      <c r="S156" s="1"/>
      <c r="T156" s="1"/>
      <c r="U156" s="1"/>
      <c r="V156" s="1">
        <v>40084</v>
      </c>
      <c r="W156" s="1">
        <v>40082</v>
      </c>
      <c r="X156" s="1"/>
      <c r="Y156" s="1"/>
      <c r="Z156" s="1"/>
      <c r="AA156" s="1">
        <v>40080</v>
      </c>
      <c r="AB156" s="1">
        <v>40076</v>
      </c>
      <c r="AC156" s="4">
        <v>40053</v>
      </c>
      <c r="AD156" s="1">
        <v>40067</v>
      </c>
      <c r="AE156" s="1"/>
    </row>
    <row r="157" spans="1:31" ht="12.75">
      <c r="A157" s="2" t="s">
        <v>502</v>
      </c>
      <c r="B157" s="10"/>
      <c r="C157" s="10"/>
      <c r="D157" s="10"/>
      <c r="E157" s="10"/>
      <c r="F157" s="10"/>
      <c r="G157" s="1"/>
      <c r="H157" s="1"/>
      <c r="I157" s="1"/>
      <c r="J157" s="1"/>
      <c r="K157" s="1"/>
      <c r="L157" s="1"/>
      <c r="M157" s="1"/>
      <c r="N157" s="1"/>
      <c r="O157" s="1"/>
      <c r="P157" s="1"/>
      <c r="R157" s="1"/>
      <c r="S157" s="1"/>
      <c r="T157" s="1"/>
      <c r="U157" s="1">
        <v>40086</v>
      </c>
      <c r="V157" s="1"/>
      <c r="W157" s="1">
        <v>40093</v>
      </c>
      <c r="X157" s="1"/>
      <c r="Y157" s="1">
        <v>40073</v>
      </c>
      <c r="Z157" s="1"/>
      <c r="AA157" s="1"/>
      <c r="AB157" s="1"/>
      <c r="AC157" s="1"/>
      <c r="AD157" s="1"/>
      <c r="AE157" s="1"/>
    </row>
    <row r="158" spans="1:31" ht="12.75">
      <c r="A158" s="2" t="s">
        <v>441</v>
      </c>
      <c r="B158" s="10"/>
      <c r="C158" s="10"/>
      <c r="D158" s="10"/>
      <c r="E158" s="10"/>
      <c r="F158" s="10"/>
      <c r="G158" s="1"/>
      <c r="H158" s="1"/>
      <c r="I158" s="1"/>
      <c r="J158" s="1"/>
      <c r="K158" s="1"/>
      <c r="L158" s="1">
        <v>40080</v>
      </c>
      <c r="M158" s="1"/>
      <c r="N158" s="1">
        <v>40080</v>
      </c>
      <c r="O158" s="1"/>
      <c r="P158" s="1">
        <v>40061</v>
      </c>
      <c r="R158" s="1"/>
      <c r="S158" s="1"/>
      <c r="T158" s="1"/>
      <c r="U158" s="1">
        <v>40085</v>
      </c>
      <c r="V158" s="1"/>
      <c r="W158" s="1"/>
      <c r="X158" s="1"/>
      <c r="Y158" s="1"/>
      <c r="Z158" s="1"/>
      <c r="AA158" s="1"/>
      <c r="AB158" s="1">
        <v>40069</v>
      </c>
      <c r="AC158" s="1"/>
      <c r="AD158" s="1"/>
      <c r="AE158" s="1">
        <v>40068</v>
      </c>
    </row>
    <row r="159" spans="1:31" ht="12.75">
      <c r="A159" s="2" t="s">
        <v>346</v>
      </c>
      <c r="B159" s="10"/>
      <c r="C159" s="10"/>
      <c r="D159" s="10"/>
      <c r="E159" s="10"/>
      <c r="F159" s="10"/>
      <c r="G159" s="1"/>
      <c r="H159" s="1"/>
      <c r="I159" s="1"/>
      <c r="J159" s="1"/>
      <c r="K159" s="1"/>
      <c r="L159" s="1"/>
      <c r="M159" s="1"/>
      <c r="N159" s="1"/>
      <c r="O159" s="1"/>
      <c r="P159" s="1"/>
      <c r="R159" s="1"/>
      <c r="S159" s="1"/>
      <c r="T159" s="1"/>
      <c r="U159" s="1"/>
      <c r="V159" s="1"/>
      <c r="W159" s="1"/>
      <c r="X159" s="1"/>
      <c r="Y159" s="1">
        <v>40066</v>
      </c>
      <c r="Z159" s="1"/>
      <c r="AA159" s="1"/>
      <c r="AB159" s="1"/>
      <c r="AC159" s="1"/>
      <c r="AD159" s="1"/>
      <c r="AE159" s="1"/>
    </row>
    <row r="160" spans="1:31" ht="12.75">
      <c r="A160" s="2" t="s">
        <v>483</v>
      </c>
      <c r="B160" s="10"/>
      <c r="C160" s="10"/>
      <c r="D160" s="10"/>
      <c r="E160" s="10"/>
      <c r="F160" s="1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v>40083</v>
      </c>
      <c r="R160" s="1">
        <v>40075</v>
      </c>
      <c r="S160" s="1"/>
      <c r="T160" s="1"/>
      <c r="U160" s="1"/>
      <c r="V160" s="1"/>
      <c r="W160" s="1">
        <v>40085</v>
      </c>
      <c r="X160" s="1"/>
      <c r="Y160" s="1"/>
      <c r="Z160" s="1"/>
      <c r="AA160" s="1"/>
      <c r="AB160" s="1"/>
      <c r="AC160" s="1">
        <v>40092</v>
      </c>
      <c r="AD160" s="1"/>
      <c r="AE160" s="1"/>
    </row>
    <row r="161" spans="1:31" ht="12.75">
      <c r="A161" s="2" t="s">
        <v>456</v>
      </c>
      <c r="B161" s="10"/>
      <c r="C161" s="10"/>
      <c r="D161" s="10"/>
      <c r="E161" s="10"/>
      <c r="F161" s="10"/>
      <c r="G161" s="1"/>
      <c r="H161" s="1"/>
      <c r="I161" s="1"/>
      <c r="J161" s="1"/>
      <c r="K161" s="1"/>
      <c r="L161" s="1"/>
      <c r="M161" s="1">
        <v>40081</v>
      </c>
      <c r="N161" s="1"/>
      <c r="O161" s="1"/>
      <c r="P161" s="1">
        <v>40070</v>
      </c>
      <c r="R161" s="1"/>
      <c r="S161" s="1"/>
      <c r="T161" s="1">
        <v>40087</v>
      </c>
      <c r="U161" s="1">
        <v>40072</v>
      </c>
      <c r="V161" s="1"/>
      <c r="W161" s="1"/>
      <c r="X161" s="1"/>
      <c r="Y161" s="1">
        <v>40090</v>
      </c>
      <c r="Z161" s="1"/>
      <c r="AA161" s="1"/>
      <c r="AB161" s="1"/>
      <c r="AC161" s="1"/>
      <c r="AD161" s="1">
        <v>40067</v>
      </c>
      <c r="AE161" s="1"/>
    </row>
    <row r="162" spans="1:31" ht="12.75">
      <c r="A162" s="2" t="s">
        <v>501</v>
      </c>
      <c r="B162" s="10"/>
      <c r="C162" s="10"/>
      <c r="D162" s="10"/>
      <c r="E162" s="10"/>
      <c r="F162" s="10"/>
      <c r="G162" s="1"/>
      <c r="H162" s="1"/>
      <c r="I162" s="1"/>
      <c r="J162" s="1"/>
      <c r="K162" s="1"/>
      <c r="L162" s="1"/>
      <c r="M162" s="1"/>
      <c r="N162" s="1"/>
      <c r="O162" s="1"/>
      <c r="P162" s="1"/>
      <c r="R162" s="1"/>
      <c r="S162" s="1"/>
      <c r="T162" s="1">
        <v>40100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>
      <c r="A163" s="2" t="s">
        <v>469</v>
      </c>
      <c r="B163" s="10"/>
      <c r="C163" s="10"/>
      <c r="D163" s="10"/>
      <c r="E163" s="10"/>
      <c r="F163" s="10"/>
      <c r="G163" s="1"/>
      <c r="H163" s="1"/>
      <c r="I163" s="1"/>
      <c r="J163" s="1"/>
      <c r="K163" s="1"/>
      <c r="L163" s="1"/>
      <c r="M163" s="1"/>
      <c r="N163" s="1"/>
      <c r="O163" s="1">
        <v>40068</v>
      </c>
      <c r="P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>
      <c r="A164" s="2" t="s">
        <v>474</v>
      </c>
      <c r="B164" s="10"/>
      <c r="C164" s="10"/>
      <c r="D164" s="10"/>
      <c r="E164" s="10"/>
      <c r="F164" s="10"/>
      <c r="G164" s="1"/>
      <c r="H164" s="1"/>
      <c r="I164" s="1"/>
      <c r="J164" s="1"/>
      <c r="K164" s="1"/>
      <c r="L164" s="1"/>
      <c r="M164" s="1"/>
      <c r="N164" s="1"/>
      <c r="O164" s="1">
        <v>40093</v>
      </c>
      <c r="P164" s="1">
        <v>40089</v>
      </c>
      <c r="R164" s="1"/>
      <c r="S164" s="1"/>
      <c r="T164" s="1">
        <v>40091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>
      <c r="A165" s="2" t="s">
        <v>445</v>
      </c>
      <c r="B165" s="10"/>
      <c r="C165" s="10"/>
      <c r="D165" s="10"/>
      <c r="E165" s="10"/>
      <c r="F165" s="10"/>
      <c r="G165" s="1"/>
      <c r="H165" s="1"/>
      <c r="I165" s="1"/>
      <c r="J165" s="1"/>
      <c r="K165" s="1"/>
      <c r="L165" s="1">
        <v>40084</v>
      </c>
      <c r="M165" s="1"/>
      <c r="N165" s="1">
        <v>40091</v>
      </c>
      <c r="O165" s="1">
        <v>40094</v>
      </c>
      <c r="P165" s="1"/>
      <c r="R165" s="1">
        <v>40102</v>
      </c>
      <c r="S165" s="1">
        <v>40075</v>
      </c>
      <c r="T165" s="1"/>
      <c r="U165" s="1"/>
      <c r="V165" s="1">
        <v>40070</v>
      </c>
      <c r="W165" s="1"/>
      <c r="X165" s="1"/>
      <c r="Y165" s="1"/>
      <c r="Z165" s="1">
        <v>40079</v>
      </c>
      <c r="AA165" s="1"/>
      <c r="AB165" s="1"/>
      <c r="AC165" s="1"/>
      <c r="AD165" s="1">
        <v>40079</v>
      </c>
      <c r="AE165" s="1"/>
    </row>
    <row r="166" spans="1:31" ht="12.75">
      <c r="A166" s="2" t="s">
        <v>524</v>
      </c>
      <c r="B166" s="10"/>
      <c r="C166" s="10"/>
      <c r="D166" s="10"/>
      <c r="E166" s="10"/>
      <c r="F166" s="10"/>
      <c r="G166" s="1"/>
      <c r="H166" s="1"/>
      <c r="I166" s="1"/>
      <c r="J166" s="1"/>
      <c r="K166" s="1"/>
      <c r="L166" s="1"/>
      <c r="M166" s="1"/>
      <c r="N166" s="1"/>
      <c r="O166" s="1"/>
      <c r="P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>
        <v>40084</v>
      </c>
      <c r="AD166" s="1"/>
      <c r="AE166" s="1"/>
    </row>
    <row r="167" spans="1:31" ht="12.75">
      <c r="A167" s="2" t="s">
        <v>500</v>
      </c>
      <c r="B167" s="10"/>
      <c r="C167" s="10"/>
      <c r="D167" s="10"/>
      <c r="E167" s="10"/>
      <c r="F167" s="10"/>
      <c r="G167" s="1"/>
      <c r="H167" s="1"/>
      <c r="I167" s="1"/>
      <c r="J167" s="1"/>
      <c r="K167" s="1"/>
      <c r="L167" s="1"/>
      <c r="M167" s="1"/>
      <c r="N167" s="1"/>
      <c r="O167" s="1"/>
      <c r="P167" s="1"/>
      <c r="R167" s="1"/>
      <c r="S167" s="1"/>
      <c r="T167" s="1">
        <v>40063</v>
      </c>
      <c r="U167" s="1"/>
      <c r="V167" s="1">
        <v>40077</v>
      </c>
      <c r="W167" s="1">
        <v>40085</v>
      </c>
      <c r="X167" s="1"/>
      <c r="Y167" s="4">
        <v>40059</v>
      </c>
      <c r="Z167" s="1">
        <v>40079</v>
      </c>
      <c r="AA167" s="1"/>
      <c r="AB167" s="1"/>
      <c r="AC167" s="1"/>
      <c r="AD167" s="1">
        <v>40088</v>
      </c>
      <c r="AE167" s="1"/>
    </row>
    <row r="168" spans="1:31" ht="12.75">
      <c r="A168" s="2" t="s">
        <v>442</v>
      </c>
      <c r="B168" s="10"/>
      <c r="C168" s="10"/>
      <c r="D168" s="10"/>
      <c r="E168" s="10"/>
      <c r="F168" s="10"/>
      <c r="G168" s="1"/>
      <c r="H168" s="1"/>
      <c r="I168" s="1"/>
      <c r="J168" s="1"/>
      <c r="K168" s="1"/>
      <c r="L168" s="1">
        <v>40075</v>
      </c>
      <c r="M168" s="1"/>
      <c r="N168" s="1"/>
      <c r="O168" s="1"/>
      <c r="P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>
      <c r="A169" s="2" t="s">
        <v>481</v>
      </c>
      <c r="B169" s="10"/>
      <c r="C169" s="10"/>
      <c r="D169" s="10"/>
      <c r="E169" s="10"/>
      <c r="F169" s="1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>
        <v>40076</v>
      </c>
      <c r="R169" s="1"/>
      <c r="S169" s="1"/>
      <c r="T169" s="1"/>
      <c r="U169" s="1"/>
      <c r="V169" s="1"/>
      <c r="W169" s="1"/>
      <c r="X169" s="1">
        <v>40094</v>
      </c>
      <c r="Y169" s="1"/>
      <c r="Z169" s="1"/>
      <c r="AA169" s="1"/>
      <c r="AB169" s="1">
        <v>40069</v>
      </c>
      <c r="AC169" s="1"/>
      <c r="AD169" s="1"/>
      <c r="AE169" s="1">
        <v>40080</v>
      </c>
    </row>
    <row r="170" spans="1:31" ht="12.75">
      <c r="A170" s="2" t="s">
        <v>513</v>
      </c>
      <c r="B170" s="10"/>
      <c r="C170" s="10"/>
      <c r="D170" s="10"/>
      <c r="E170" s="10"/>
      <c r="F170" s="10"/>
      <c r="G170" s="1"/>
      <c r="H170" s="1"/>
      <c r="I170" s="1"/>
      <c r="J170" s="1"/>
      <c r="K170" s="1"/>
      <c r="L170" s="1"/>
      <c r="M170" s="1"/>
      <c r="N170" s="1"/>
      <c r="O170" s="1"/>
      <c r="P170" s="1"/>
      <c r="R170" s="1"/>
      <c r="S170" s="1"/>
      <c r="T170" s="1"/>
      <c r="U170" s="1">
        <v>40085</v>
      </c>
      <c r="V170" s="1">
        <v>40077</v>
      </c>
      <c r="W170" s="1"/>
      <c r="X170" s="1"/>
      <c r="Y170" s="1">
        <v>40066</v>
      </c>
      <c r="Z170" s="1">
        <v>40079</v>
      </c>
      <c r="AA170" s="1">
        <v>40079</v>
      </c>
      <c r="AB170" s="4">
        <v>40055</v>
      </c>
      <c r="AC170" s="1">
        <v>40061</v>
      </c>
      <c r="AD170" s="1"/>
      <c r="AE170" s="1">
        <v>40073</v>
      </c>
    </row>
    <row r="171" spans="1:31" ht="12.75">
      <c r="A171" s="2" t="s">
        <v>434</v>
      </c>
      <c r="B171" s="10"/>
      <c r="C171" s="10"/>
      <c r="D171" s="10"/>
      <c r="E171" s="10"/>
      <c r="F171" s="10"/>
      <c r="G171" s="1"/>
      <c r="H171" s="1"/>
      <c r="I171" s="1"/>
      <c r="J171" s="1"/>
      <c r="K171" s="1"/>
      <c r="L171" s="1">
        <v>40074</v>
      </c>
      <c r="M171" s="1"/>
      <c r="N171" s="1"/>
      <c r="O171" s="1"/>
      <c r="P171" s="1"/>
      <c r="R171" s="1"/>
      <c r="S171" s="1"/>
      <c r="T171" s="1"/>
      <c r="U171" s="1"/>
      <c r="V171" s="1"/>
      <c r="W171" s="1">
        <v>40099</v>
      </c>
      <c r="X171" s="1"/>
      <c r="Y171" s="1"/>
      <c r="Z171" s="1"/>
      <c r="AA171" s="1"/>
      <c r="AB171" s="1"/>
      <c r="AC171" s="1"/>
      <c r="AD171" s="1"/>
      <c r="AE171" s="1"/>
    </row>
    <row r="172" spans="1:31" ht="12.75">
      <c r="A172" s="2" t="s">
        <v>451</v>
      </c>
      <c r="M172" s="1">
        <v>40084</v>
      </c>
      <c r="N172" s="1">
        <v>40083</v>
      </c>
      <c r="AD172" s="1">
        <v>40071</v>
      </c>
      <c r="AE172" s="1">
        <v>40066</v>
      </c>
    </row>
    <row r="173" spans="1:29" ht="12.75">
      <c r="A173" s="2" t="s">
        <v>454</v>
      </c>
      <c r="M173" s="1">
        <v>40081</v>
      </c>
      <c r="P173" s="1">
        <v>40060</v>
      </c>
      <c r="AC173" s="1">
        <v>40094</v>
      </c>
    </row>
    <row r="174" spans="1:31" ht="12.75">
      <c r="A174" s="2" t="s">
        <v>463</v>
      </c>
      <c r="N174" s="1">
        <v>40084</v>
      </c>
      <c r="O174" s="1">
        <v>40080</v>
      </c>
      <c r="P174" s="1">
        <v>40065</v>
      </c>
      <c r="T174" s="1">
        <v>40086</v>
      </c>
      <c r="V174" s="1">
        <v>40077</v>
      </c>
      <c r="W174" s="1">
        <v>40085</v>
      </c>
      <c r="AB174" s="1">
        <v>40095</v>
      </c>
      <c r="AE174" s="1">
        <v>40084</v>
      </c>
    </row>
    <row r="175" spans="1:15" ht="12.75">
      <c r="A175" s="2" t="s">
        <v>438</v>
      </c>
      <c r="L175" s="1">
        <v>40075</v>
      </c>
      <c r="O175" s="1">
        <v>40065</v>
      </c>
    </row>
    <row r="176" spans="1:31" ht="12.75">
      <c r="A176" s="2" t="s">
        <v>526</v>
      </c>
      <c r="B176" s="4"/>
      <c r="C176" s="4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R176" s="1">
        <v>40098</v>
      </c>
      <c r="S176" s="1"/>
      <c r="T176" s="1"/>
      <c r="U176" s="1"/>
      <c r="V176" s="1"/>
      <c r="W176" s="1"/>
      <c r="X176" s="1"/>
      <c r="Y176" s="1"/>
      <c r="Z176" s="1"/>
      <c r="AA176" s="1"/>
      <c r="AB176" s="1">
        <v>40085</v>
      </c>
      <c r="AC176" s="1"/>
      <c r="AD176" s="1">
        <v>40074</v>
      </c>
      <c r="AE176" s="1"/>
    </row>
    <row r="177" spans="1:31" ht="12.75">
      <c r="A177" s="2" t="s">
        <v>444</v>
      </c>
      <c r="B177" s="4"/>
      <c r="C177" s="4"/>
      <c r="D177" s="4"/>
      <c r="E177" s="4"/>
      <c r="F177" s="1"/>
      <c r="G177" s="1"/>
      <c r="H177" s="1"/>
      <c r="I177" s="1"/>
      <c r="J177" s="1"/>
      <c r="K177" s="1"/>
      <c r="L177" s="1">
        <v>40094</v>
      </c>
      <c r="M177" s="1"/>
      <c r="N177" s="1">
        <v>40087</v>
      </c>
      <c r="O177" s="1">
        <v>40086</v>
      </c>
      <c r="P177" s="1"/>
      <c r="R177" s="1"/>
      <c r="S177" s="1">
        <v>40081</v>
      </c>
      <c r="T177" s="1">
        <v>40093</v>
      </c>
      <c r="U177" s="1"/>
      <c r="V177" s="1"/>
      <c r="W177" s="1">
        <v>40093</v>
      </c>
      <c r="X177" s="1"/>
      <c r="Y177" s="1">
        <v>40087</v>
      </c>
      <c r="Z177" s="1"/>
      <c r="AA177" s="1"/>
      <c r="AB177" s="1"/>
      <c r="AC177" s="1">
        <v>40075</v>
      </c>
      <c r="AD177" s="1"/>
      <c r="AE177" s="1"/>
    </row>
    <row r="178" spans="1:28" ht="12.75">
      <c r="A178" s="2" t="s">
        <v>462</v>
      </c>
      <c r="N178" s="1">
        <v>40080</v>
      </c>
      <c r="U178" s="1">
        <v>40102</v>
      </c>
      <c r="AB178" s="1">
        <v>40084</v>
      </c>
    </row>
    <row r="179" spans="1:32" ht="12.75">
      <c r="A179" s="2" t="s">
        <v>446</v>
      </c>
      <c r="L179" s="1">
        <v>40082</v>
      </c>
      <c r="M179" s="1">
        <v>40081</v>
      </c>
      <c r="O179" s="1">
        <v>40093</v>
      </c>
      <c r="P179" s="1">
        <v>40077</v>
      </c>
      <c r="Q179" s="1">
        <v>40069</v>
      </c>
      <c r="S179" s="1">
        <v>40067</v>
      </c>
      <c r="AD179" s="1">
        <v>40074</v>
      </c>
      <c r="AF179" s="41"/>
    </row>
    <row r="180" spans="1:32" ht="12.75">
      <c r="A180" s="2" t="s">
        <v>435</v>
      </c>
      <c r="L180" s="1">
        <v>40075</v>
      </c>
      <c r="T180" s="1">
        <v>40093</v>
      </c>
      <c r="U180" s="1">
        <v>40078</v>
      </c>
      <c r="X180" s="1">
        <v>40076</v>
      </c>
      <c r="AB180" s="1">
        <v>40086</v>
      </c>
      <c r="AC180" s="1"/>
      <c r="AD180" s="1">
        <v>40081</v>
      </c>
      <c r="AF180" s="41"/>
    </row>
    <row r="181" spans="1:31" ht="12.75">
      <c r="A181" s="2" t="s">
        <v>470</v>
      </c>
      <c r="O181" s="1">
        <v>40080</v>
      </c>
      <c r="AE181" s="1">
        <v>40066</v>
      </c>
    </row>
    <row r="182" spans="1:22" ht="13.5" thickBot="1">
      <c r="A182" s="2" t="s">
        <v>506</v>
      </c>
      <c r="N182" s="1">
        <v>40098</v>
      </c>
      <c r="V182" s="1">
        <v>40074</v>
      </c>
    </row>
    <row r="183" spans="1:33" ht="12.75">
      <c r="A183" s="2" t="s">
        <v>431</v>
      </c>
      <c r="L183" s="1">
        <v>40073</v>
      </c>
      <c r="Q183" s="1">
        <v>40086</v>
      </c>
      <c r="R183" s="1">
        <v>40093</v>
      </c>
      <c r="V183" s="1">
        <v>40077</v>
      </c>
      <c r="AE183" s="1"/>
      <c r="AF183" s="21" t="s">
        <v>586</v>
      </c>
      <c r="AG183" s="29" t="s">
        <v>587</v>
      </c>
    </row>
    <row r="184" spans="12:33" ht="13.5" thickBot="1">
      <c r="L184" s="4">
        <f>AVERAGE(L143:L183)</f>
        <v>40078.4</v>
      </c>
      <c r="M184" s="4">
        <f aca="true" t="shared" si="5" ref="M184:AE184">AVERAGE(M143:M183)</f>
        <v>40084.4</v>
      </c>
      <c r="N184" s="4">
        <f t="shared" si="5"/>
        <v>40083.833333333336</v>
      </c>
      <c r="O184" s="4">
        <f t="shared" si="5"/>
        <v>40084.5</v>
      </c>
      <c r="P184" s="4">
        <f t="shared" si="5"/>
        <v>40072.7</v>
      </c>
      <c r="Q184" s="4">
        <f t="shared" si="5"/>
        <v>40077.71428571428</v>
      </c>
      <c r="R184" s="4">
        <f t="shared" si="5"/>
        <v>40091.833333333336</v>
      </c>
      <c r="S184" s="4">
        <f t="shared" si="5"/>
        <v>40073.666666666664</v>
      </c>
      <c r="T184" s="4">
        <f t="shared" si="5"/>
        <v>40086.666666666664</v>
      </c>
      <c r="U184" s="4">
        <f t="shared" si="5"/>
        <v>40084.11111111111</v>
      </c>
      <c r="V184" s="4">
        <f t="shared" si="5"/>
        <v>40075.555555555555</v>
      </c>
      <c r="W184" s="4">
        <f t="shared" si="5"/>
        <v>40086.77777777778</v>
      </c>
      <c r="X184" s="4">
        <f t="shared" si="5"/>
        <v>40089.25</v>
      </c>
      <c r="Y184" s="4">
        <f t="shared" si="5"/>
        <v>40071.625</v>
      </c>
      <c r="Z184" s="4">
        <f t="shared" si="5"/>
        <v>40080.75</v>
      </c>
      <c r="AA184" s="4">
        <f t="shared" si="5"/>
        <v>40074.333333333336</v>
      </c>
      <c r="AB184" s="4">
        <f t="shared" si="5"/>
        <v>40075</v>
      </c>
      <c r="AC184" s="4">
        <f t="shared" si="5"/>
        <v>40073.666666666664</v>
      </c>
      <c r="AD184" s="4">
        <f t="shared" si="5"/>
        <v>40075</v>
      </c>
      <c r="AE184" s="4">
        <f t="shared" si="5"/>
        <v>40070.307692307695</v>
      </c>
      <c r="AF184" s="24">
        <f>AVERAGE(B143:AE183)</f>
        <v>40078.99382716049</v>
      </c>
      <c r="AG184" s="37">
        <f>COUNTIF(B143:AE183,"&gt;0")</f>
        <v>162</v>
      </c>
    </row>
    <row r="186" ht="23.25">
      <c r="A186" s="40" t="s">
        <v>582</v>
      </c>
    </row>
    <row r="187" spans="1:31" ht="12.75">
      <c r="A187" s="2" t="s">
        <v>490</v>
      </c>
      <c r="B187" s="10"/>
      <c r="C187" s="10"/>
      <c r="D187" s="10"/>
      <c r="E187" s="10"/>
      <c r="F187" s="10"/>
      <c r="G187" s="1"/>
      <c r="H187" s="1"/>
      <c r="I187" s="1"/>
      <c r="J187" s="1"/>
      <c r="K187" s="1"/>
      <c r="L187" s="1"/>
      <c r="M187" s="1"/>
      <c r="N187" s="1"/>
      <c r="O187" s="1"/>
      <c r="P187" s="1"/>
      <c r="R187" s="1"/>
      <c r="S187" s="4">
        <v>40052</v>
      </c>
      <c r="T187" s="1">
        <v>40086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>
      <c r="A188" s="2" t="s">
        <v>430</v>
      </c>
      <c r="B188" s="10"/>
      <c r="C188" s="10"/>
      <c r="D188" s="10"/>
      <c r="E188" s="10"/>
      <c r="F188" s="10"/>
      <c r="G188" s="1"/>
      <c r="H188" s="1"/>
      <c r="I188" s="1"/>
      <c r="J188" s="1"/>
      <c r="K188" s="1"/>
      <c r="L188" s="1">
        <v>40064</v>
      </c>
      <c r="M188" s="1"/>
      <c r="N188" s="1"/>
      <c r="O188" s="1"/>
      <c r="P188" s="1"/>
      <c r="R188" s="1"/>
      <c r="S188" s="1"/>
      <c r="T188" s="1"/>
      <c r="U188" s="1"/>
      <c r="V188" s="1"/>
      <c r="W188" s="1"/>
      <c r="X188" s="1"/>
      <c r="Y188" s="1"/>
      <c r="Z188" s="1">
        <v>40088</v>
      </c>
      <c r="AA188" s="1"/>
      <c r="AB188" s="1"/>
      <c r="AC188" s="1">
        <v>40068</v>
      </c>
      <c r="AD188" s="1"/>
      <c r="AE188" s="1"/>
    </row>
    <row r="189" spans="1:31" ht="12.75">
      <c r="A189" s="2" t="s">
        <v>523</v>
      </c>
      <c r="B189" s="10"/>
      <c r="C189" s="10"/>
      <c r="D189" s="10"/>
      <c r="E189" s="10"/>
      <c r="F189" s="10"/>
      <c r="G189" s="1"/>
      <c r="H189" s="1"/>
      <c r="I189" s="1"/>
      <c r="J189" s="1"/>
      <c r="K189" s="1"/>
      <c r="L189" s="1"/>
      <c r="M189" s="1"/>
      <c r="N189" s="1"/>
      <c r="O189" s="1"/>
      <c r="P189" s="1"/>
      <c r="R189" s="1"/>
      <c r="S189" s="1"/>
      <c r="T189" s="1"/>
      <c r="U189" s="1"/>
      <c r="V189" s="1"/>
      <c r="W189" s="1"/>
      <c r="X189" s="1"/>
      <c r="Y189" s="1"/>
      <c r="Z189" s="1"/>
      <c r="AA189" s="1">
        <v>40092</v>
      </c>
      <c r="AB189" s="4">
        <v>40055</v>
      </c>
      <c r="AC189" s="1"/>
      <c r="AD189" s="1"/>
      <c r="AE189" s="1">
        <v>40080</v>
      </c>
    </row>
    <row r="190" spans="1:31" ht="12.75">
      <c r="A190" s="2" t="s">
        <v>503</v>
      </c>
      <c r="B190" s="10"/>
      <c r="C190" s="10"/>
      <c r="D190" s="10"/>
      <c r="E190" s="10"/>
      <c r="F190" s="10"/>
      <c r="G190" s="1"/>
      <c r="H190" s="1"/>
      <c r="I190" s="1"/>
      <c r="J190" s="1"/>
      <c r="K190" s="1"/>
      <c r="L190" s="1"/>
      <c r="M190" s="1"/>
      <c r="N190" s="1"/>
      <c r="O190" s="1"/>
      <c r="P190" s="1"/>
      <c r="R190" s="1"/>
      <c r="S190" s="1"/>
      <c r="T190" s="1"/>
      <c r="U190" s="1">
        <v>40085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>
      <c r="A191" s="2" t="s">
        <v>505</v>
      </c>
      <c r="B191" s="10"/>
      <c r="C191" s="10"/>
      <c r="D191" s="10"/>
      <c r="E191" s="10"/>
      <c r="F191" s="10"/>
      <c r="G191" s="1"/>
      <c r="H191" s="1"/>
      <c r="I191" s="1"/>
      <c r="J191" s="1"/>
      <c r="K191" s="1"/>
      <c r="L191" s="1"/>
      <c r="M191" s="1"/>
      <c r="N191" s="1"/>
      <c r="O191" s="1"/>
      <c r="P191" s="1"/>
      <c r="R191" s="1"/>
      <c r="S191" s="1"/>
      <c r="T191" s="1"/>
      <c r="U191" s="1"/>
      <c r="V191" s="1">
        <v>40070</v>
      </c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>
      <c r="A192" s="2" t="s">
        <v>522</v>
      </c>
      <c r="B192" s="10"/>
      <c r="C192" s="10"/>
      <c r="D192" s="10"/>
      <c r="E192" s="10"/>
      <c r="F192" s="10"/>
      <c r="G192" s="1"/>
      <c r="H192" s="1"/>
      <c r="I192" s="1"/>
      <c r="J192" s="1"/>
      <c r="K192" s="1"/>
      <c r="L192" s="1"/>
      <c r="M192" s="1"/>
      <c r="N192" s="1"/>
      <c r="O192" s="1"/>
      <c r="P192" s="1"/>
      <c r="R192" s="1"/>
      <c r="S192" s="1"/>
      <c r="T192" s="1"/>
      <c r="U192" s="1"/>
      <c r="V192" s="1"/>
      <c r="W192" s="1"/>
      <c r="X192" s="1"/>
      <c r="Y192" s="1"/>
      <c r="Z192" s="1">
        <v>40093</v>
      </c>
      <c r="AA192" s="1">
        <v>40079</v>
      </c>
      <c r="AB192" s="1"/>
      <c r="AC192" s="1"/>
      <c r="AD192" s="1"/>
      <c r="AE192" s="1"/>
    </row>
    <row r="193" spans="1:31" ht="12.75">
      <c r="A193" s="2" t="s">
        <v>468</v>
      </c>
      <c r="B193" s="10"/>
      <c r="C193" s="10"/>
      <c r="D193" s="10"/>
      <c r="E193" s="10"/>
      <c r="F193" s="10"/>
      <c r="G193" s="1"/>
      <c r="H193" s="1"/>
      <c r="I193" s="1"/>
      <c r="J193" s="1"/>
      <c r="K193" s="1"/>
      <c r="L193" s="1"/>
      <c r="M193" s="1"/>
      <c r="N193" s="1"/>
      <c r="O193" s="1">
        <v>40073</v>
      </c>
      <c r="P193" s="1"/>
      <c r="R193" s="1"/>
      <c r="S193" s="1"/>
      <c r="T193" s="1"/>
      <c r="U193" s="1">
        <v>40085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>
      <c r="A194" s="2" t="s">
        <v>449</v>
      </c>
      <c r="B194" s="10"/>
      <c r="C194" s="10"/>
      <c r="D194" s="10"/>
      <c r="E194" s="10"/>
      <c r="F194" s="10"/>
      <c r="G194" s="1"/>
      <c r="H194" s="1"/>
      <c r="I194" s="1"/>
      <c r="J194" s="1"/>
      <c r="K194" s="1"/>
      <c r="L194" s="1"/>
      <c r="M194" s="1">
        <v>40081</v>
      </c>
      <c r="N194" s="1"/>
      <c r="O194" s="1"/>
      <c r="P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>
      <c r="A195" s="2" t="s">
        <v>499</v>
      </c>
      <c r="B195" s="10"/>
      <c r="C195" s="10"/>
      <c r="D195" s="10"/>
      <c r="E195" s="10"/>
      <c r="F195" s="10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 s="1"/>
      <c r="S195" s="1"/>
      <c r="T195" s="1">
        <v>40090</v>
      </c>
      <c r="U195" s="1"/>
      <c r="V195" s="1">
        <v>40081</v>
      </c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3.5" thickBot="1">
      <c r="A196" s="2" t="s">
        <v>433</v>
      </c>
      <c r="B196" s="10"/>
      <c r="C196" s="10"/>
      <c r="D196" s="10"/>
      <c r="E196" s="10"/>
      <c r="F196" s="10"/>
      <c r="G196" s="1"/>
      <c r="H196" s="1"/>
      <c r="I196" s="1"/>
      <c r="J196" s="1"/>
      <c r="K196" s="1"/>
      <c r="L196" s="1">
        <v>40074</v>
      </c>
      <c r="M196" s="1">
        <v>40085</v>
      </c>
      <c r="N196" s="1">
        <v>40078</v>
      </c>
      <c r="O196" s="1"/>
      <c r="P196" s="1">
        <v>40060</v>
      </c>
      <c r="Q196" s="1">
        <v>40072</v>
      </c>
      <c r="R196" s="1">
        <v>40068</v>
      </c>
      <c r="S196" s="1">
        <v>40060</v>
      </c>
      <c r="T196" s="1">
        <v>40088</v>
      </c>
      <c r="U196" s="1"/>
      <c r="V196" s="1">
        <v>40070</v>
      </c>
      <c r="W196" s="1"/>
      <c r="X196" s="1">
        <v>40071</v>
      </c>
      <c r="Y196" s="1">
        <v>40063</v>
      </c>
      <c r="Z196" s="1"/>
      <c r="AA196" s="1">
        <v>40071</v>
      </c>
      <c r="AB196" s="1"/>
      <c r="AC196" s="1"/>
      <c r="AD196" s="1">
        <v>40079</v>
      </c>
      <c r="AE196" s="1"/>
    </row>
    <row r="197" spans="1:33" ht="12.75">
      <c r="A197" s="2" t="s">
        <v>388</v>
      </c>
      <c r="B197" s="4"/>
      <c r="C197" s="4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R197" s="1"/>
      <c r="S197" s="1"/>
      <c r="T197" s="1"/>
      <c r="U197" s="1"/>
      <c r="V197" s="1"/>
      <c r="W197" s="1"/>
      <c r="X197" s="1"/>
      <c r="Y197" s="1"/>
      <c r="Z197" s="1"/>
      <c r="AA197" s="1">
        <v>40078</v>
      </c>
      <c r="AB197" s="1"/>
      <c r="AC197" s="1"/>
      <c r="AD197" s="1"/>
      <c r="AE197" s="1"/>
      <c r="AF197" s="21" t="s">
        <v>586</v>
      </c>
      <c r="AG197" s="29" t="s">
        <v>587</v>
      </c>
    </row>
    <row r="198" spans="2:33" ht="13.5" thickBo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4">
        <f>AVERAGE(L187:L197)</f>
        <v>40069</v>
      </c>
      <c r="M198" s="4">
        <f aca="true" t="shared" si="6" ref="M198:AE198">AVERAGE(M187:M197)</f>
        <v>40083</v>
      </c>
      <c r="N198" s="4">
        <f t="shared" si="6"/>
        <v>40078</v>
      </c>
      <c r="O198" s="4">
        <f t="shared" si="6"/>
        <v>40073</v>
      </c>
      <c r="P198" s="4">
        <f t="shared" si="6"/>
        <v>40060</v>
      </c>
      <c r="Q198" s="4">
        <f t="shared" si="6"/>
        <v>40072</v>
      </c>
      <c r="R198" s="4">
        <f t="shared" si="6"/>
        <v>40068</v>
      </c>
      <c r="S198" s="4">
        <f t="shared" si="6"/>
        <v>40056</v>
      </c>
      <c r="T198" s="4">
        <f t="shared" si="6"/>
        <v>40088</v>
      </c>
      <c r="U198" s="4">
        <f t="shared" si="6"/>
        <v>40085</v>
      </c>
      <c r="V198" s="4">
        <f t="shared" si="6"/>
        <v>40073.666666666664</v>
      </c>
      <c r="W198" s="4"/>
      <c r="X198" s="4">
        <f t="shared" si="6"/>
        <v>40071</v>
      </c>
      <c r="Y198" s="4">
        <f t="shared" si="6"/>
        <v>40063</v>
      </c>
      <c r="Z198" s="4">
        <f t="shared" si="6"/>
        <v>40090.5</v>
      </c>
      <c r="AA198" s="4">
        <f t="shared" si="6"/>
        <v>40080</v>
      </c>
      <c r="AB198" s="4">
        <f t="shared" si="6"/>
        <v>40055</v>
      </c>
      <c r="AC198" s="4">
        <f t="shared" si="6"/>
        <v>40068</v>
      </c>
      <c r="AD198" s="4">
        <f t="shared" si="6"/>
        <v>40079</v>
      </c>
      <c r="AE198" s="4">
        <f t="shared" si="6"/>
        <v>40080</v>
      </c>
      <c r="AF198" s="24">
        <f>AVERAGE(B187:AE197)</f>
        <v>40075.45161290323</v>
      </c>
      <c r="AG198" s="37">
        <f>COUNTIF(B187:AE197,"&gt;0")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Hinton</dc:creator>
  <cp:keywords/>
  <dc:description/>
  <cp:lastModifiedBy>ian</cp:lastModifiedBy>
  <cp:lastPrinted>2010-06-05T10:39:38Z</cp:lastPrinted>
  <dcterms:created xsi:type="dcterms:W3CDTF">2008-01-08T18:00:52Z</dcterms:created>
  <dcterms:modified xsi:type="dcterms:W3CDTF">2010-12-07T10:42:25Z</dcterms:modified>
  <cp:category/>
  <cp:version/>
  <cp:contentType/>
  <cp:contentStatus/>
</cp:coreProperties>
</file>